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Ntst04\Ntour_本社\0520_地域\09_労働力\2_個別事業\11_交付金事業\08_農水省_女性活躍推進\R7補正_雇用就農緊急対策のうち女性の就農環境改善・活躍推進事業\04_個別事業\01_補助金（関谷）\☆完成\"/>
    </mc:Choice>
  </mc:AlternateContent>
  <xr:revisionPtr revIDLastSave="0" documentId="13_ncr:1_{BA3D1917-5B8B-4194-A500-5852E5B8B9D7}" xr6:coauthVersionLast="47" xr6:coauthVersionMax="47" xr10:uidLastSave="{00000000-0000-0000-0000-000000000000}"/>
  <bookViews>
    <workbookView xWindow="-108" yWindow="-108" windowWidth="23256" windowHeight="12456" activeTab="4" xr2:uid="{00000000-000D-0000-FFFF-FFFF00000000}"/>
  </bookViews>
  <sheets>
    <sheet name="書類ﾁｪｯｸｼｰﾄ" sheetId="19" r:id="rId1"/>
    <sheet name="1~2" sheetId="20" r:id="rId2"/>
    <sheet name="3.支援対象者" sheetId="21" r:id="rId3"/>
    <sheet name="4.事業実施体制 " sheetId="15" r:id="rId4"/>
    <sheet name="5~7" sheetId="13" r:id="rId5"/>
    <sheet name="8.事業実施経費（環境整備）" sheetId="23" r:id="rId6"/>
    <sheet name="8.事業実施経費（グループ）" sheetId="24" r:id="rId7"/>
    <sheet name="9.経費の配分 " sheetId="25" r:id="rId8"/>
    <sheet name="集計用シート" sheetId="17" r:id="rId9"/>
  </sheets>
  <externalReferences>
    <externalReference r:id="rId10"/>
  </externalReferences>
  <definedNames>
    <definedName name="_xlnm.Print_Area" localSheetId="1">'1~2'!$A$1:$N$59</definedName>
    <definedName name="_xlnm.Print_Area" localSheetId="2">'3.支援対象者'!$A$1:$M$49</definedName>
    <definedName name="_xlnm.Print_Area" localSheetId="3">'4.事業実施体制 '!$A$1:$N$47</definedName>
    <definedName name="_xlnm.Print_Area" localSheetId="4">'5~7'!$A$1:$N$58</definedName>
    <definedName name="_xlnm.Print_Area" localSheetId="6">'8.事業実施経費（グループ）'!$A$1:$M$84</definedName>
    <definedName name="_xlnm.Print_Area" localSheetId="5">'8.事業実施経費（環境整備）'!$A$1:$T$85</definedName>
    <definedName name="_xlnm.Print_Area" localSheetId="7">'9.経費の配分 '!$A$1:$I$30</definedName>
    <definedName name="_xlnm.Print_Area" localSheetId="0">書類ﾁｪｯｸｼｰﾄ!$A$1:$K$23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4" i="17" l="1"/>
  <c r="AG4" i="17"/>
  <c r="AF4" i="17"/>
  <c r="AE4" i="17"/>
  <c r="AD4" i="17"/>
  <c r="AC4" i="17"/>
  <c r="AB4" i="17"/>
  <c r="AA4" i="17"/>
  <c r="Z4" i="17"/>
  <c r="Y4" i="17"/>
  <c r="X4" i="17"/>
  <c r="W4" i="17"/>
  <c r="V4" i="17"/>
  <c r="U4" i="17"/>
  <c r="T4" i="17"/>
  <c r="S4" i="17"/>
  <c r="R4" i="17"/>
  <c r="Q4" i="17"/>
  <c r="P4" i="17"/>
  <c r="O4" i="17"/>
  <c r="N4" i="17"/>
  <c r="M4" i="17"/>
  <c r="L4" i="17"/>
  <c r="K4" i="17"/>
  <c r="J4" i="17"/>
  <c r="I4" i="17"/>
  <c r="H4" i="17"/>
  <c r="G4" i="17"/>
  <c r="F4" i="17"/>
  <c r="E4" i="17"/>
  <c r="D4" i="17"/>
  <c r="G8" i="25"/>
  <c r="D10" i="25"/>
  <c r="C10" i="25"/>
  <c r="D9" i="25"/>
  <c r="C9" i="25"/>
  <c r="L77" i="24"/>
  <c r="D29" i="25" l="1"/>
  <c r="D21" i="25"/>
  <c r="E11" i="25"/>
  <c r="C19" i="25" s="1"/>
  <c r="C27" i="25"/>
  <c r="H10" i="25"/>
  <c r="J76" i="24"/>
  <c r="G76" i="24"/>
  <c r="H76" i="24" s="1"/>
  <c r="J75" i="24"/>
  <c r="G75" i="24"/>
  <c r="H75" i="24" s="1"/>
  <c r="J74" i="24"/>
  <c r="J72" i="24" s="1"/>
  <c r="G74" i="24"/>
  <c r="H74" i="24" s="1"/>
  <c r="H72" i="24" s="1"/>
  <c r="J73" i="24"/>
  <c r="H73" i="24"/>
  <c r="G73" i="24"/>
  <c r="G72" i="24"/>
  <c r="J71" i="24"/>
  <c r="G71" i="24"/>
  <c r="H71" i="24" s="1"/>
  <c r="J70" i="24"/>
  <c r="G70" i="24"/>
  <c r="H70" i="24" s="1"/>
  <c r="J69" i="24"/>
  <c r="J67" i="24" s="1"/>
  <c r="H69" i="24"/>
  <c r="G69" i="24"/>
  <c r="J68" i="24"/>
  <c r="G68" i="24"/>
  <c r="H68" i="24" s="1"/>
  <c r="G67" i="24"/>
  <c r="J66" i="24"/>
  <c r="J62" i="24" s="1"/>
  <c r="G66" i="24"/>
  <c r="H66" i="24" s="1"/>
  <c r="J65" i="24"/>
  <c r="H65" i="24"/>
  <c r="G65" i="24"/>
  <c r="J64" i="24"/>
  <c r="G64" i="24"/>
  <c r="G62" i="24" s="1"/>
  <c r="J63" i="24"/>
  <c r="G63" i="24"/>
  <c r="H63" i="24" s="1"/>
  <c r="J61" i="24"/>
  <c r="H61" i="24"/>
  <c r="G61" i="24"/>
  <c r="J60" i="24"/>
  <c r="G60" i="24"/>
  <c r="H60" i="24" s="1"/>
  <c r="J59" i="24"/>
  <c r="G59" i="24"/>
  <c r="G57" i="24" s="1"/>
  <c r="J58" i="24"/>
  <c r="J57" i="24" s="1"/>
  <c r="G58" i="24"/>
  <c r="H58" i="24" s="1"/>
  <c r="J56" i="24"/>
  <c r="G56" i="24"/>
  <c r="G52" i="24" s="1"/>
  <c r="J55" i="24"/>
  <c r="G55" i="24"/>
  <c r="H55" i="24" s="1"/>
  <c r="J54" i="24"/>
  <c r="G54" i="24"/>
  <c r="H54" i="24" s="1"/>
  <c r="J53" i="24"/>
  <c r="J52" i="24" s="1"/>
  <c r="H53" i="24"/>
  <c r="G53" i="24"/>
  <c r="J51" i="24"/>
  <c r="G51" i="24"/>
  <c r="H51" i="24" s="1"/>
  <c r="J50" i="24"/>
  <c r="G50" i="24"/>
  <c r="H50" i="24" s="1"/>
  <c r="J49" i="24"/>
  <c r="H49" i="24"/>
  <c r="G49" i="24"/>
  <c r="J48" i="24"/>
  <c r="J47" i="24" s="1"/>
  <c r="G48" i="24"/>
  <c r="G47" i="24" s="1"/>
  <c r="J46" i="24"/>
  <c r="G46" i="24"/>
  <c r="H46" i="24" s="1"/>
  <c r="J45" i="24"/>
  <c r="H45" i="24"/>
  <c r="G45" i="24"/>
  <c r="J44" i="24"/>
  <c r="G44" i="24"/>
  <c r="H44" i="24" s="1"/>
  <c r="J43" i="24"/>
  <c r="G43" i="24"/>
  <c r="H43" i="24" s="1"/>
  <c r="J42" i="24"/>
  <c r="J41" i="24"/>
  <c r="H41" i="24"/>
  <c r="G41" i="24"/>
  <c r="J40" i="24"/>
  <c r="G40" i="24"/>
  <c r="H40" i="24" s="1"/>
  <c r="J39" i="24"/>
  <c r="G39" i="24"/>
  <c r="H39" i="24" s="1"/>
  <c r="J38" i="24"/>
  <c r="G38" i="24"/>
  <c r="H38" i="24" s="1"/>
  <c r="H37" i="24" s="1"/>
  <c r="J37" i="24"/>
  <c r="G36" i="24"/>
  <c r="G35" i="24"/>
  <c r="G34" i="24"/>
  <c r="G33" i="24"/>
  <c r="J32" i="24"/>
  <c r="H32" i="24"/>
  <c r="G32" i="24"/>
  <c r="J31" i="24"/>
  <c r="H31" i="24"/>
  <c r="G31" i="24"/>
  <c r="J30" i="24"/>
  <c r="G30" i="24"/>
  <c r="H30" i="24" s="1"/>
  <c r="J29" i="24"/>
  <c r="H29" i="24"/>
  <c r="G29" i="24"/>
  <c r="J28" i="24"/>
  <c r="J27" i="24" s="1"/>
  <c r="G28" i="24"/>
  <c r="H28" i="24" s="1"/>
  <c r="H27" i="24" s="1"/>
  <c r="G27" i="24"/>
  <c r="J26" i="24"/>
  <c r="J22" i="24" s="1"/>
  <c r="G26" i="24"/>
  <c r="H26" i="24" s="1"/>
  <c r="J25" i="24"/>
  <c r="H25" i="24"/>
  <c r="G25" i="24"/>
  <c r="J24" i="24"/>
  <c r="G24" i="24"/>
  <c r="G22" i="24" s="1"/>
  <c r="J23" i="24"/>
  <c r="H23" i="24"/>
  <c r="G23" i="24"/>
  <c r="J21" i="24"/>
  <c r="H21" i="24"/>
  <c r="G21" i="24"/>
  <c r="J20" i="24"/>
  <c r="G20" i="24"/>
  <c r="H20" i="24" s="1"/>
  <c r="J19" i="24"/>
  <c r="G19" i="24"/>
  <c r="H19" i="24" s="1"/>
  <c r="J18" i="24"/>
  <c r="J17" i="24" s="1"/>
  <c r="G18" i="24"/>
  <c r="G17" i="24" s="1"/>
  <c r="J16" i="24"/>
  <c r="G16" i="24"/>
  <c r="H16" i="24" s="1"/>
  <c r="J15" i="24"/>
  <c r="H15" i="24"/>
  <c r="G15" i="24"/>
  <c r="J14" i="24"/>
  <c r="G14" i="24"/>
  <c r="H14" i="24" s="1"/>
  <c r="J13" i="24"/>
  <c r="J12" i="24" s="1"/>
  <c r="H13" i="24"/>
  <c r="G13" i="24"/>
  <c r="G12" i="24"/>
  <c r="J11" i="24"/>
  <c r="G11" i="24"/>
  <c r="H11" i="24" s="1"/>
  <c r="J10" i="24"/>
  <c r="G10" i="24"/>
  <c r="H10" i="24" s="1"/>
  <c r="J9" i="24"/>
  <c r="G9" i="24"/>
  <c r="H9" i="24" s="1"/>
  <c r="J8" i="24"/>
  <c r="G8" i="24"/>
  <c r="J77" i="23"/>
  <c r="G77" i="23"/>
  <c r="H77" i="23" s="1"/>
  <c r="J76" i="23"/>
  <c r="G76" i="23"/>
  <c r="H76" i="23" s="1"/>
  <c r="J75" i="23"/>
  <c r="J73" i="23" s="1"/>
  <c r="H75" i="23"/>
  <c r="G75" i="23"/>
  <c r="J74" i="23"/>
  <c r="G74" i="23"/>
  <c r="H74" i="23" s="1"/>
  <c r="G73" i="23"/>
  <c r="J72" i="23"/>
  <c r="G72" i="23"/>
  <c r="H72" i="23" s="1"/>
  <c r="J71" i="23"/>
  <c r="G71" i="23"/>
  <c r="H71" i="23" s="1"/>
  <c r="J70" i="23"/>
  <c r="G70" i="23"/>
  <c r="G68" i="23" s="1"/>
  <c r="J69" i="23"/>
  <c r="J68" i="23" s="1"/>
  <c r="G69" i="23"/>
  <c r="H69" i="23" s="1"/>
  <c r="J67" i="23"/>
  <c r="G67" i="23"/>
  <c r="H67" i="23" s="1"/>
  <c r="J66" i="23"/>
  <c r="G66" i="23"/>
  <c r="H66" i="23" s="1"/>
  <c r="J65" i="23"/>
  <c r="G65" i="23"/>
  <c r="H65" i="23" s="1"/>
  <c r="J64" i="23"/>
  <c r="J63" i="23" s="1"/>
  <c r="H64" i="23"/>
  <c r="G64" i="23"/>
  <c r="J62" i="23"/>
  <c r="G62" i="23"/>
  <c r="H62" i="23" s="1"/>
  <c r="J61" i="23"/>
  <c r="G61" i="23"/>
  <c r="H61" i="23" s="1"/>
  <c r="J60" i="23"/>
  <c r="G60" i="23"/>
  <c r="H60" i="23" s="1"/>
  <c r="J59" i="23"/>
  <c r="J58" i="23" s="1"/>
  <c r="G59" i="23"/>
  <c r="G58" i="23" s="1"/>
  <c r="J57" i="23"/>
  <c r="G57" i="23"/>
  <c r="H57" i="23" s="1"/>
  <c r="J56" i="23"/>
  <c r="H56" i="23"/>
  <c r="G56" i="23"/>
  <c r="J55" i="23"/>
  <c r="G55" i="23"/>
  <c r="H55" i="23" s="1"/>
  <c r="J54" i="23"/>
  <c r="G54" i="23"/>
  <c r="G53" i="23" s="1"/>
  <c r="J53" i="23"/>
  <c r="J52" i="23"/>
  <c r="G52" i="23"/>
  <c r="H52" i="23" s="1"/>
  <c r="J51" i="23"/>
  <c r="G51" i="23"/>
  <c r="H51" i="23" s="1"/>
  <c r="J50" i="23"/>
  <c r="G50" i="23"/>
  <c r="H50" i="23" s="1"/>
  <c r="J49" i="23"/>
  <c r="G49" i="23"/>
  <c r="H49" i="23" s="1"/>
  <c r="J48" i="23"/>
  <c r="J47" i="23"/>
  <c r="G47" i="23"/>
  <c r="H47" i="23" s="1"/>
  <c r="J46" i="23"/>
  <c r="G46" i="23"/>
  <c r="H46" i="23" s="1"/>
  <c r="J45" i="23"/>
  <c r="J43" i="23" s="1"/>
  <c r="G45" i="23"/>
  <c r="H45" i="23" s="1"/>
  <c r="J44" i="23"/>
  <c r="G44" i="23"/>
  <c r="H44" i="23" s="1"/>
  <c r="H43" i="23" s="1"/>
  <c r="G43" i="23"/>
  <c r="G42" i="23"/>
  <c r="G41" i="23"/>
  <c r="G40" i="23"/>
  <c r="G39" i="23"/>
  <c r="J38" i="23"/>
  <c r="H38" i="23"/>
  <c r="G38" i="23"/>
  <c r="J37" i="23"/>
  <c r="G37" i="23"/>
  <c r="H37" i="23" s="1"/>
  <c r="J36" i="23"/>
  <c r="G36" i="23"/>
  <c r="H36" i="23" s="1"/>
  <c r="J35" i="23"/>
  <c r="J33" i="23" s="1"/>
  <c r="G35" i="23"/>
  <c r="G33" i="23" s="1"/>
  <c r="J34" i="23"/>
  <c r="G34" i="23"/>
  <c r="H34" i="23" s="1"/>
  <c r="J32" i="23"/>
  <c r="H32" i="23"/>
  <c r="G32" i="23"/>
  <c r="J31" i="23"/>
  <c r="G31" i="23"/>
  <c r="H31" i="23" s="1"/>
  <c r="J30" i="23"/>
  <c r="G30" i="23"/>
  <c r="G28" i="23" s="1"/>
  <c r="J29" i="23"/>
  <c r="J28" i="23" s="1"/>
  <c r="G29" i="23"/>
  <c r="H29" i="23" s="1"/>
  <c r="J27" i="23"/>
  <c r="G27" i="23"/>
  <c r="H27" i="23" s="1"/>
  <c r="J26" i="23"/>
  <c r="G26" i="23"/>
  <c r="H26" i="23" s="1"/>
  <c r="J25" i="23"/>
  <c r="G25" i="23"/>
  <c r="H25" i="23" s="1"/>
  <c r="J24" i="23"/>
  <c r="J23" i="23" s="1"/>
  <c r="H24" i="23"/>
  <c r="H23" i="23" s="1"/>
  <c r="G24" i="23"/>
  <c r="J22" i="23"/>
  <c r="G22" i="23"/>
  <c r="H22" i="23" s="1"/>
  <c r="J21" i="23"/>
  <c r="G21" i="23"/>
  <c r="H21" i="23" s="1"/>
  <c r="J20" i="23"/>
  <c r="G20" i="23"/>
  <c r="H20" i="23" s="1"/>
  <c r="J19" i="23"/>
  <c r="J18" i="23" s="1"/>
  <c r="G19" i="23"/>
  <c r="G18" i="23" s="1"/>
  <c r="Q17" i="23"/>
  <c r="Q16" i="23"/>
  <c r="Q15" i="23"/>
  <c r="Q14" i="23"/>
  <c r="Q78" i="23" s="1"/>
  <c r="J13" i="23"/>
  <c r="H13" i="23"/>
  <c r="G13" i="23"/>
  <c r="J12" i="23"/>
  <c r="G12" i="23"/>
  <c r="H12" i="23" s="1"/>
  <c r="J11" i="23"/>
  <c r="G11" i="23"/>
  <c r="H11" i="23" s="1"/>
  <c r="J10" i="23"/>
  <c r="G10" i="23"/>
  <c r="H10" i="23" s="1"/>
  <c r="J9" i="23"/>
  <c r="G9" i="23"/>
  <c r="G8" i="23" s="1"/>
  <c r="B7" i="21" a="1"/>
  <c r="B7" i="21" s="1"/>
  <c r="L6" i="21"/>
  <c r="F19" i="20"/>
  <c r="J8" i="23" l="1"/>
  <c r="J78" i="23" s="1"/>
  <c r="F9" i="25"/>
  <c r="G7" i="24"/>
  <c r="J7" i="24"/>
  <c r="F27" i="25"/>
  <c r="E27" i="25"/>
  <c r="F19" i="25"/>
  <c r="E19" i="25"/>
  <c r="C28" i="25"/>
  <c r="H9" i="25"/>
  <c r="H8" i="25" s="1"/>
  <c r="C11" i="25"/>
  <c r="H22" i="24"/>
  <c r="H67" i="24"/>
  <c r="H12" i="24"/>
  <c r="H52" i="24"/>
  <c r="G77" i="24"/>
  <c r="K77" i="24" s="1"/>
  <c r="M77" i="24" s="1"/>
  <c r="J77" i="24"/>
  <c r="H42" i="24"/>
  <c r="H8" i="24"/>
  <c r="H7" i="24" s="1"/>
  <c r="H24" i="24"/>
  <c r="H48" i="24"/>
  <c r="H47" i="24" s="1"/>
  <c r="H56" i="24"/>
  <c r="G42" i="24"/>
  <c r="H18" i="24"/>
  <c r="H17" i="24" s="1"/>
  <c r="G37" i="24"/>
  <c r="H64" i="24"/>
  <c r="H62" i="24" s="1"/>
  <c r="H59" i="24"/>
  <c r="H57" i="24" s="1"/>
  <c r="H33" i="23"/>
  <c r="H48" i="23"/>
  <c r="H63" i="23"/>
  <c r="H73" i="23"/>
  <c r="H19" i="23"/>
  <c r="H18" i="23" s="1"/>
  <c r="H35" i="23"/>
  <c r="H59" i="23"/>
  <c r="H58" i="23" s="1"/>
  <c r="H30" i="23"/>
  <c r="H28" i="23" s="1"/>
  <c r="H54" i="23"/>
  <c r="H53" i="23" s="1"/>
  <c r="H70" i="23"/>
  <c r="H68" i="23" s="1"/>
  <c r="H9" i="23"/>
  <c r="H8" i="23" s="1"/>
  <c r="G23" i="23"/>
  <c r="G78" i="23" s="1"/>
  <c r="R78" i="23" s="1"/>
  <c r="T78" i="23" s="1"/>
  <c r="G63" i="23"/>
  <c r="G48" i="23"/>
  <c r="J9" i="20" l="1"/>
  <c r="F28" i="25"/>
  <c r="F29" i="25" s="1"/>
  <c r="E28" i="25"/>
  <c r="E29" i="25" s="1"/>
  <c r="C29" i="25"/>
  <c r="H77" i="24"/>
  <c r="H78" i="23"/>
  <c r="D11" i="25" l="1"/>
  <c r="C18" i="25" s="1"/>
  <c r="F10" i="25"/>
  <c r="F11" i="25" s="1"/>
  <c r="C20" i="25" s="1"/>
  <c r="F20" i="25" l="1"/>
  <c r="E20" i="25"/>
  <c r="F18" i="25"/>
  <c r="E18" i="25"/>
  <c r="C21" i="25"/>
  <c r="C4" i="17"/>
  <c r="B4" i="17"/>
  <c r="E21" i="25" l="1"/>
  <c r="F21" i="2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<sst xmlns="http://schemas.openxmlformats.org/spreadsheetml/2006/main" count="353" uniqueCount="241">
  <si>
    <t>）</t>
    <phoneticPr fontId="1"/>
  </si>
  <si>
    <t>対象メニュー</t>
    <rPh sb="0" eb="2">
      <t>タイショウ</t>
    </rPh>
    <phoneticPr fontId="1"/>
  </si>
  <si>
    <t>申請者チェック欄</t>
    <rPh sb="0" eb="3">
      <t>シンセイシャ</t>
    </rPh>
    <rPh sb="7" eb="8">
      <t>ラン</t>
    </rPh>
    <phoneticPr fontId="1"/>
  </si>
  <si>
    <t>申請書類</t>
    <rPh sb="0" eb="4">
      <t>シンセイショルイ</t>
    </rPh>
    <phoneticPr fontId="1"/>
  </si>
  <si>
    <t>事務局チェック欄</t>
    <rPh sb="0" eb="3">
      <t>ジムキョク</t>
    </rPh>
    <rPh sb="7" eb="8">
      <t>ラン</t>
    </rPh>
    <phoneticPr fontId="1"/>
  </si>
  <si>
    <t>応募申請書</t>
    <rPh sb="0" eb="5">
      <t>オウボシンセイショ</t>
    </rPh>
    <phoneticPr fontId="1"/>
  </si>
  <si>
    <t>（様式１）</t>
    <rPh sb="1" eb="3">
      <t>ヨウシキ</t>
    </rPh>
    <phoneticPr fontId="1"/>
  </si>
  <si>
    <t>ー</t>
    <phoneticPr fontId="1"/>
  </si>
  <si>
    <t>（様式２）</t>
    <rPh sb="1" eb="3">
      <t>ヨウシキ</t>
    </rPh>
    <phoneticPr fontId="1"/>
  </si>
  <si>
    <t>（様式３）</t>
    <rPh sb="1" eb="3">
      <t>ヨウシキ</t>
    </rPh>
    <phoneticPr fontId="1"/>
  </si>
  <si>
    <t>（様式１）</t>
    <phoneticPr fontId="1"/>
  </si>
  <si>
    <t>月</t>
    <rPh sb="0" eb="1">
      <t>ガツ</t>
    </rPh>
    <phoneticPr fontId="1"/>
  </si>
  <si>
    <t>日</t>
    <rPh sb="0" eb="1">
      <t>ニチ</t>
    </rPh>
    <phoneticPr fontId="1"/>
  </si>
  <si>
    <t>作成</t>
    <rPh sb="0" eb="2">
      <t>サクセイ</t>
    </rPh>
    <phoneticPr fontId="1"/>
  </si>
  <si>
    <t>応　募　申　請　書</t>
    <rPh sb="0" eb="1">
      <t>オウ</t>
    </rPh>
    <rPh sb="4" eb="5">
      <t>ボ</t>
    </rPh>
    <rPh sb="6" eb="7">
      <t>サル</t>
    </rPh>
    <rPh sb="8" eb="9">
      <t>ショウショ</t>
    </rPh>
    <phoneticPr fontId="1"/>
  </si>
  <si>
    <t>事　業　実　施　概　要</t>
  </si>
  <si>
    <t>受付番号</t>
    <rPh sb="0" eb="4">
      <t>ウケツケバンゴウ</t>
    </rPh>
    <phoneticPr fontId="1"/>
  </si>
  <si>
    <t>応募事業名</t>
    <rPh sb="0" eb="2">
      <t>オウボ</t>
    </rPh>
    <rPh sb="2" eb="4">
      <t>ジギョウ</t>
    </rPh>
    <rPh sb="4" eb="5">
      <t>メイ</t>
    </rPh>
    <phoneticPr fontId="1"/>
  </si>
  <si>
    <t>応募団体名</t>
    <rPh sb="0" eb="2">
      <t>オウボ</t>
    </rPh>
    <rPh sb="2" eb="5">
      <t>ダンタイメイ</t>
    </rPh>
    <phoneticPr fontId="1"/>
  </si>
  <si>
    <t>円</t>
    <rPh sb="0" eb="1">
      <t>エン</t>
    </rPh>
    <phoneticPr fontId="1"/>
  </si>
  <si>
    <t>１．取組（メニュー）の別</t>
    <rPh sb="2" eb="4">
      <t>トリクミ</t>
    </rPh>
    <rPh sb="11" eb="12">
      <t>ベツ</t>
    </rPh>
    <phoneticPr fontId="1"/>
  </si>
  <si>
    <t>実施するメニュー（該当に〇）</t>
    <rPh sb="0" eb="2">
      <t>ジッシ</t>
    </rPh>
    <rPh sb="9" eb="11">
      <t>ガイトウ</t>
    </rPh>
    <phoneticPr fontId="1"/>
  </si>
  <si>
    <t>本事業において
確保しようとする施設等
※⑤及び⑥は、名称を記入ください。</t>
    <phoneticPr fontId="1"/>
  </si>
  <si>
    <t>現在の整備状況</t>
    <rPh sb="0" eb="2">
      <t>ゲンザイ</t>
    </rPh>
    <rPh sb="3" eb="7">
      <t>セイビジョウキョウ</t>
    </rPh>
    <phoneticPr fontId="1"/>
  </si>
  <si>
    <t>託児スペースを整備していない</t>
    <phoneticPr fontId="1"/>
  </si>
  <si>
    <t>託児スペースを整備している</t>
    <phoneticPr fontId="1"/>
  </si>
  <si>
    <t>男女別トイレを整備していない
　①確保予定場所及び周辺にトイレがない</t>
    <phoneticPr fontId="1"/>
  </si>
  <si>
    <t>　②確保予定場所及び周辺に男女兼用トイレがあるが、男女別ではない。</t>
    <rPh sb="25" eb="27">
      <t>ダンジョ</t>
    </rPh>
    <phoneticPr fontId="1"/>
  </si>
  <si>
    <t>　③確保予定場所及び周辺に男女別
　トイレ・女性専用トイレを整備しているが、アクセスに時間を要する。</t>
    <phoneticPr fontId="1"/>
  </si>
  <si>
    <t>アクセスに要する時間</t>
    <rPh sb="5" eb="6">
      <t>ヨウ</t>
    </rPh>
    <rPh sb="8" eb="10">
      <t>ジカン</t>
    </rPh>
    <phoneticPr fontId="1"/>
  </si>
  <si>
    <t>（徒歩</t>
    <rPh sb="1" eb="3">
      <t>トホ</t>
    </rPh>
    <phoneticPr fontId="1"/>
  </si>
  <si>
    <t>分）</t>
    <rPh sb="0" eb="1">
      <t>フン</t>
    </rPh>
    <phoneticPr fontId="1"/>
  </si>
  <si>
    <t>男女別トイレを整備している</t>
    <phoneticPr fontId="1"/>
  </si>
  <si>
    <t>③更衣室</t>
    <phoneticPr fontId="1"/>
  </si>
  <si>
    <t>整備していない</t>
    <phoneticPr fontId="1"/>
  </si>
  <si>
    <t>男女兼用の更衣室を整備している</t>
    <phoneticPr fontId="1"/>
  </si>
  <si>
    <t>女性専用の更衣室を整備している</t>
    <phoneticPr fontId="1"/>
  </si>
  <si>
    <t>④休憩スペース</t>
    <phoneticPr fontId="1"/>
  </si>
  <si>
    <t>休憩スペースを整備していない</t>
    <rPh sb="7" eb="9">
      <t>セイビ</t>
    </rPh>
    <phoneticPr fontId="1"/>
  </si>
  <si>
    <t>休憩スペースを整備している</t>
    <rPh sb="7" eb="9">
      <t>セイビ</t>
    </rPh>
    <phoneticPr fontId="1"/>
  </si>
  <si>
    <t>ない</t>
    <phoneticPr fontId="1"/>
  </si>
  <si>
    <t>（名称：　</t>
    <rPh sb="1" eb="3">
      <t>メイショウ</t>
    </rPh>
    <phoneticPr fontId="1"/>
  </si>
  <si>
    <t>ある</t>
    <phoneticPr fontId="1"/>
  </si>
  <si>
    <t>⑥その他</t>
    <phoneticPr fontId="1"/>
  </si>
  <si>
    <t>⑦　①～⑥のリース方式による導入</t>
    <rPh sb="9" eb="11">
      <t>ホウシキ</t>
    </rPh>
    <rPh sb="14" eb="16">
      <t>ドウニュウ</t>
    </rPh>
    <phoneticPr fontId="1"/>
  </si>
  <si>
    <t>託児スペース</t>
    <rPh sb="0" eb="2">
      <t>タクジ</t>
    </rPh>
    <phoneticPr fontId="1"/>
  </si>
  <si>
    <t>男女別トイレ</t>
    <rPh sb="0" eb="3">
      <t>ダンジョベツ</t>
    </rPh>
    <phoneticPr fontId="1"/>
  </si>
  <si>
    <t>ない</t>
  </si>
  <si>
    <t>更衣室</t>
    <rPh sb="0" eb="3">
      <t>コウイシツ</t>
    </rPh>
    <phoneticPr fontId="1"/>
  </si>
  <si>
    <t>休憩スペース</t>
    <rPh sb="0" eb="2">
      <t>キュウケイ</t>
    </rPh>
    <phoneticPr fontId="1"/>
  </si>
  <si>
    <t>その他</t>
    <phoneticPr fontId="1"/>
  </si>
  <si>
    <t>氏名</t>
    <rPh sb="0" eb="2">
      <t>シメイ</t>
    </rPh>
    <phoneticPr fontId="1"/>
  </si>
  <si>
    <t>所属</t>
    <rPh sb="0" eb="2">
      <t>ショゾク</t>
    </rPh>
    <phoneticPr fontId="1"/>
  </si>
  <si>
    <t>性別</t>
    <rPh sb="0" eb="2">
      <t>セイベツ</t>
    </rPh>
    <phoneticPr fontId="1"/>
  </si>
  <si>
    <t>女性の人数合計</t>
    <rPh sb="0" eb="2">
      <t>ジョセイ</t>
    </rPh>
    <rPh sb="3" eb="5">
      <t>ニンズウ</t>
    </rPh>
    <rPh sb="5" eb="7">
      <t>ゴウケイ</t>
    </rPh>
    <phoneticPr fontId="1"/>
  </si>
  <si>
    <t>４．事業実施体制</t>
    <phoneticPr fontId="1"/>
  </si>
  <si>
    <t>都道府県</t>
    <rPh sb="0" eb="4">
      <t>トドウフケン</t>
    </rPh>
    <phoneticPr fontId="1"/>
  </si>
  <si>
    <t>市町村</t>
    <phoneticPr fontId="1"/>
  </si>
  <si>
    <t>代表者
※協議会の場合</t>
    <rPh sb="0" eb="3">
      <t>ダイヒョウシャ</t>
    </rPh>
    <rPh sb="5" eb="8">
      <t>キョウギカイ</t>
    </rPh>
    <rPh sb="9" eb="11">
      <t>バアイ</t>
    </rPh>
    <phoneticPr fontId="1"/>
  </si>
  <si>
    <t>フリガナ</t>
    <phoneticPr fontId="1"/>
  </si>
  <si>
    <t>所属部署</t>
    <rPh sb="0" eb="4">
      <t>ショゾクブショ</t>
    </rPh>
    <phoneticPr fontId="1"/>
  </si>
  <si>
    <t>職名</t>
    <rPh sb="0" eb="2">
      <t>ショクメイ</t>
    </rPh>
    <phoneticPr fontId="1"/>
  </si>
  <si>
    <t>所属先住所等</t>
    <rPh sb="0" eb="2">
      <t>ショゾク</t>
    </rPh>
    <rPh sb="2" eb="3">
      <t>サキ</t>
    </rPh>
    <rPh sb="3" eb="6">
      <t>ジュウショトウ</t>
    </rPh>
    <phoneticPr fontId="1"/>
  </si>
  <si>
    <t>〒・住所</t>
    <rPh sb="2" eb="4">
      <t>ジュウショ</t>
    </rPh>
    <phoneticPr fontId="1"/>
  </si>
  <si>
    <t>〒　　　　　</t>
    <phoneticPr fontId="1"/>
  </si>
  <si>
    <t>T    E     L</t>
    <phoneticPr fontId="1"/>
  </si>
  <si>
    <t>F   A   X</t>
    <phoneticPr fontId="1"/>
  </si>
  <si>
    <t>メールアドレス</t>
    <phoneticPr fontId="1"/>
  </si>
  <si>
    <t>事務局
連絡先</t>
    <rPh sb="0" eb="3">
      <t>ジムキョク</t>
    </rPh>
    <rPh sb="4" eb="6">
      <t>レンラク</t>
    </rPh>
    <rPh sb="6" eb="7">
      <t>サキ</t>
    </rPh>
    <phoneticPr fontId="1"/>
  </si>
  <si>
    <t>会計担当者</t>
    <rPh sb="0" eb="5">
      <t>カイケイタントウシャ</t>
    </rPh>
    <phoneticPr fontId="1"/>
  </si>
  <si>
    <t>専門的な知見の有無や地域との関係性、関係機関との連携状況等、追記事項がありましたら、ご記入ください。</t>
  </si>
  <si>
    <t>【専門的な知見の有無】</t>
    <rPh sb="1" eb="4">
      <t>センモンテキ</t>
    </rPh>
    <rPh sb="5" eb="7">
      <t>チケン</t>
    </rPh>
    <rPh sb="8" eb="10">
      <t>ウム</t>
    </rPh>
    <phoneticPr fontId="1"/>
  </si>
  <si>
    <t>【地域との関係性、関係機関との連携状況】</t>
    <rPh sb="1" eb="3">
      <t>チイキ</t>
    </rPh>
    <rPh sb="5" eb="8">
      <t>カンケイセイ</t>
    </rPh>
    <rPh sb="9" eb="13">
      <t>カンケイキカン</t>
    </rPh>
    <rPh sb="15" eb="19">
      <t>レンケイジョウキョウ</t>
    </rPh>
    <phoneticPr fontId="1"/>
  </si>
  <si>
    <t>※	誰がどのように施設等を管理するのか記載</t>
    <phoneticPr fontId="1"/>
  </si>
  <si>
    <t>６．本事業を活用することにより期待される効果</t>
    <rPh sb="2" eb="5">
      <t>ホンジギョウ</t>
    </rPh>
    <rPh sb="6" eb="8">
      <t>カツヨウ</t>
    </rPh>
    <rPh sb="15" eb="17">
      <t>キタイ</t>
    </rPh>
    <rPh sb="20" eb="22">
      <t>コウカ</t>
    </rPh>
    <phoneticPr fontId="1"/>
  </si>
  <si>
    <t>項目　</t>
    <rPh sb="0" eb="2">
      <t>コウモク</t>
    </rPh>
    <phoneticPr fontId="1"/>
  </si>
  <si>
    <t>該当の場合
具体的内容を記入</t>
    <rPh sb="0" eb="2">
      <t>ガイトウ</t>
    </rPh>
    <rPh sb="3" eb="5">
      <t>バアイ</t>
    </rPh>
    <rPh sb="6" eb="11">
      <t>グタイテキナイヨウ</t>
    </rPh>
    <rPh sb="12" eb="14">
      <t>キニュウ</t>
    </rPh>
    <phoneticPr fontId="1"/>
  </si>
  <si>
    <t>添付
資料名</t>
    <rPh sb="0" eb="2">
      <t>テンプ</t>
    </rPh>
    <rPh sb="3" eb="6">
      <t>シリョウメイ</t>
    </rPh>
    <phoneticPr fontId="1"/>
  </si>
  <si>
    <t>労働基準法において農業が適応除外となっている項目への対応</t>
    <rPh sb="0" eb="5">
      <t>ロウドウキジュンホウ</t>
    </rPh>
    <rPh sb="9" eb="11">
      <t>ノウギョウ</t>
    </rPh>
    <rPh sb="12" eb="14">
      <t>テキオウ</t>
    </rPh>
    <rPh sb="14" eb="16">
      <t>ジョガイ</t>
    </rPh>
    <rPh sb="22" eb="24">
      <t>コウモク</t>
    </rPh>
    <rPh sb="26" eb="28">
      <t>タイオウ</t>
    </rPh>
    <phoneticPr fontId="1"/>
  </si>
  <si>
    <t>　年間総労働時間（所定労働時間及び残業時間の合計）を2,445時間以内としている。</t>
    <rPh sb="1" eb="3">
      <t>ネンカン</t>
    </rPh>
    <phoneticPr fontId="1"/>
  </si>
  <si>
    <t>　労働時間が６時間を超える場合には45分以上、８時間を超える場合には１時間以上の休憩を労働時間の途中に確保する。</t>
  </si>
  <si>
    <t>　毎週１日以上又は４週間を通じて４日以上の休日を確保する。</t>
    <rPh sb="1" eb="3">
      <t>マイシュウ</t>
    </rPh>
    <rPh sb="4" eb="7">
      <t>ニチイジョウ</t>
    </rPh>
    <rPh sb="7" eb="8">
      <t>マタ</t>
    </rPh>
    <rPh sb="10" eb="12">
      <t>シュウカン</t>
    </rPh>
    <rPh sb="13" eb="14">
      <t>ツウ</t>
    </rPh>
    <rPh sb="17" eb="18">
      <t>ニチ</t>
    </rPh>
    <rPh sb="18" eb="20">
      <t>イジョウ</t>
    </rPh>
    <rPh sb="21" eb="23">
      <t>キュウジツ</t>
    </rPh>
    <rPh sb="24" eb="26">
      <t>カクホ</t>
    </rPh>
    <phoneticPr fontId="1"/>
  </si>
  <si>
    <t>　割増賃金として、時間外労働において125％以上、休日労働において135％以上と設定している。</t>
    <rPh sb="1" eb="5">
      <t>ワリマシチンギン</t>
    </rPh>
    <rPh sb="9" eb="14">
      <t>ジカンガイロウドウ</t>
    </rPh>
    <rPh sb="22" eb="24">
      <t>イジョウ</t>
    </rPh>
    <rPh sb="25" eb="29">
      <t>キュウジツロウドウ</t>
    </rPh>
    <rPh sb="37" eb="39">
      <t>イジョウ</t>
    </rPh>
    <rPh sb="40" eb="42">
      <t>セッテイ</t>
    </rPh>
    <phoneticPr fontId="1"/>
  </si>
  <si>
    <t>ワーク・ライフ・バランス両立支援・働き方改革の推進</t>
  </si>
  <si>
    <r>
      <rPr>
        <b/>
        <sz val="12"/>
        <color rgb="FFFF0000"/>
        <rFont val="Yu Gothic"/>
        <family val="3"/>
        <charset val="128"/>
        <scheme val="minor"/>
      </rPr>
      <t>【選択してください】</t>
    </r>
    <r>
      <rPr>
        <b/>
        <sz val="12"/>
        <color theme="1"/>
        <rFont val="Yu Gothic"/>
        <family val="3"/>
        <charset val="128"/>
        <scheme val="minor"/>
      </rPr>
      <t xml:space="preserve">
課税事業者、免税事業者の区別</t>
    </r>
    <rPh sb="1" eb="3">
      <t>センタク</t>
    </rPh>
    <rPh sb="23" eb="25">
      <t>クベツ</t>
    </rPh>
    <phoneticPr fontId="1"/>
  </si>
  <si>
    <t>＜選択してください＞</t>
    <rPh sb="1" eb="3">
      <t>センタク</t>
    </rPh>
    <phoneticPr fontId="1"/>
  </si>
  <si>
    <t>（単位：円）</t>
    <phoneticPr fontId="1"/>
  </si>
  <si>
    <t>課税事業者</t>
    <rPh sb="0" eb="5">
      <t>カゼイジギョウシャ</t>
    </rPh>
    <phoneticPr fontId="1"/>
  </si>
  <si>
    <t>費目/項目</t>
    <rPh sb="0" eb="2">
      <t>ヒモク</t>
    </rPh>
    <rPh sb="3" eb="5">
      <t>コウモク</t>
    </rPh>
    <phoneticPr fontId="1"/>
  </si>
  <si>
    <t>メニュー①～⑥</t>
    <phoneticPr fontId="1"/>
  </si>
  <si>
    <t>⑦リース方式による導入（使用料及び賃借料）</t>
    <rPh sb="12" eb="15">
      <t>シヨウリョウ</t>
    </rPh>
    <rPh sb="15" eb="16">
      <t>オヨ</t>
    </rPh>
    <rPh sb="17" eb="20">
      <t>チンシャクリョウ</t>
    </rPh>
    <phoneticPr fontId="1"/>
  </si>
  <si>
    <t>全メニュー共通</t>
    <rPh sb="0" eb="1">
      <t>ゼン</t>
    </rPh>
    <rPh sb="5" eb="7">
      <t>キョウツウ</t>
    </rPh>
    <phoneticPr fontId="1"/>
  </si>
  <si>
    <t>課税事業者だが、応募申請時点で消費税額が確定していない</t>
    <rPh sb="0" eb="5">
      <t>カゼイジギョウシャ</t>
    </rPh>
    <rPh sb="8" eb="12">
      <t>オウボシンセイ</t>
    </rPh>
    <rPh sb="12" eb="14">
      <t>ジテン</t>
    </rPh>
    <rPh sb="15" eb="19">
      <t>ショウヒゼイガク</t>
    </rPh>
    <rPh sb="20" eb="22">
      <t>カクテイ</t>
    </rPh>
    <phoneticPr fontId="1"/>
  </si>
  <si>
    <t>事業費（税込み）</t>
    <rPh sb="0" eb="3">
      <t>ジギョウヒ</t>
    </rPh>
    <rPh sb="4" eb="6">
      <t>ゼイコ</t>
    </rPh>
    <phoneticPr fontId="1"/>
  </si>
  <si>
    <t>課税事業者だが、簡易課税制度の適用を受ける</t>
    <phoneticPr fontId="1"/>
  </si>
  <si>
    <t>単価
（税込み）</t>
    <rPh sb="0" eb="2">
      <t>タンカ</t>
    </rPh>
    <rPh sb="4" eb="6">
      <t>ゼイコ</t>
    </rPh>
    <phoneticPr fontId="1"/>
  </si>
  <si>
    <t>数量</t>
    <rPh sb="0" eb="2">
      <t>スウリョウ</t>
    </rPh>
    <phoneticPr fontId="1"/>
  </si>
  <si>
    <t>消費税率</t>
    <rPh sb="0" eb="4">
      <t>ショウヒゼイリツ</t>
    </rPh>
    <phoneticPr fontId="1"/>
  </si>
  <si>
    <t>（A)</t>
    <phoneticPr fontId="1"/>
  </si>
  <si>
    <t xml:space="preserve">
該当するリース期間や残存価格などの条件（選択してください）</t>
    <rPh sb="2" eb="4">
      <t>ガイトウ</t>
    </rPh>
    <rPh sb="22" eb="24">
      <t>センタク</t>
    </rPh>
    <phoneticPr fontId="1"/>
  </si>
  <si>
    <t>基準額
(A)ー仕入控除額+(B)</t>
    <rPh sb="0" eb="2">
      <t>キジュン</t>
    </rPh>
    <rPh sb="2" eb="3">
      <t>ガク</t>
    </rPh>
    <rPh sb="8" eb="10">
      <t>シイ</t>
    </rPh>
    <rPh sb="10" eb="12">
      <t>コウジョ</t>
    </rPh>
    <rPh sb="12" eb="13">
      <t>ガク</t>
    </rPh>
    <phoneticPr fontId="1"/>
  </si>
  <si>
    <t>上限額</t>
    <rPh sb="0" eb="3">
      <t>ジョウゲンガク</t>
    </rPh>
    <phoneticPr fontId="1"/>
  </si>
  <si>
    <r>
      <t xml:space="preserve">国庫補助金額
</t>
    </r>
    <r>
      <rPr>
        <b/>
        <sz val="11"/>
        <color rgb="FFFF0000"/>
        <rFont val="Yu Gothic"/>
        <family val="3"/>
        <charset val="128"/>
        <scheme val="minor"/>
      </rPr>
      <t>（応募申請額）</t>
    </r>
    <rPh sb="0" eb="5">
      <t>コッコホジョキン</t>
    </rPh>
    <rPh sb="5" eb="6">
      <t>ガク</t>
    </rPh>
    <rPh sb="8" eb="13">
      <t>オウボシンセイガク</t>
    </rPh>
    <phoneticPr fontId="1"/>
  </si>
  <si>
    <t>免税事業者</t>
    <rPh sb="0" eb="5">
      <t>メンゼイジギョウシャ</t>
    </rPh>
    <phoneticPr fontId="1"/>
  </si>
  <si>
    <t>うち消費税額</t>
    <rPh sb="2" eb="5">
      <t>ショウヒゼイ</t>
    </rPh>
    <rPh sb="5" eb="6">
      <t>ガク</t>
    </rPh>
    <phoneticPr fontId="1"/>
  </si>
  <si>
    <t>【課税事業者のみ確認】
非適格請求書の場合、種別を選択</t>
    <rPh sb="1" eb="6">
      <t>カゼイジギョウシャ</t>
    </rPh>
    <rPh sb="8" eb="10">
      <t>カクニン</t>
    </rPh>
    <phoneticPr fontId="1"/>
  </si>
  <si>
    <t>消費税額のうち
仕入控除を受けられない消費税額（消費税額の20%）</t>
    <phoneticPr fontId="1"/>
  </si>
  <si>
    <t>リース期間</t>
    <rPh sb="3" eb="5">
      <t>キカン</t>
    </rPh>
    <phoneticPr fontId="1"/>
  </si>
  <si>
    <t>耐用年数</t>
    <rPh sb="0" eb="4">
      <t>タイヨウネンスウ</t>
    </rPh>
    <phoneticPr fontId="1"/>
  </si>
  <si>
    <t>残存価格</t>
    <rPh sb="0" eb="4">
      <t>ザンゾンカカク</t>
    </rPh>
    <phoneticPr fontId="1"/>
  </si>
  <si>
    <t>リース料補助額
（B)</t>
    <rPh sb="3" eb="4">
      <t>リョウ</t>
    </rPh>
    <rPh sb="4" eb="6">
      <t>ホジョ</t>
    </rPh>
    <rPh sb="6" eb="7">
      <t>ガク</t>
    </rPh>
    <phoneticPr fontId="1"/>
  </si>
  <si>
    <t>免税事業者だが、R７年度中に課税事業者となる予定</t>
    <rPh sb="0" eb="5">
      <t>メンゼイジギョウシャ</t>
    </rPh>
    <rPh sb="10" eb="12">
      <t>ネンド</t>
    </rPh>
    <rPh sb="12" eb="13">
      <t>チュウ</t>
    </rPh>
    <rPh sb="14" eb="19">
      <t>カゼイジギョウシャ</t>
    </rPh>
    <rPh sb="22" eb="24">
      <t>ヨテイ</t>
    </rPh>
    <phoneticPr fontId="1"/>
  </si>
  <si>
    <t>備品費
（内訳）</t>
    <rPh sb="0" eb="3">
      <t>ビヒンヒ</t>
    </rPh>
    <rPh sb="5" eb="7">
      <t>ウチワケ</t>
    </rPh>
    <phoneticPr fontId="1"/>
  </si>
  <si>
    <t>使用料及び賃借料
（内訳）</t>
    <phoneticPr fontId="1"/>
  </si>
  <si>
    <t>消耗品費
（内訳）</t>
    <phoneticPr fontId="1"/>
  </si>
  <si>
    <t>旅費
（内訳）</t>
    <phoneticPr fontId="1"/>
  </si>
  <si>
    <t>謝金
（内訳）</t>
    <rPh sb="0" eb="2">
      <t>シャキン</t>
    </rPh>
    <phoneticPr fontId="1"/>
  </si>
  <si>
    <t>技能者給
（内訳）</t>
    <phoneticPr fontId="1"/>
  </si>
  <si>
    <t>賃金
（内訳）</t>
    <phoneticPr fontId="1"/>
  </si>
  <si>
    <t>役務費
（内訳）</t>
    <rPh sb="0" eb="3">
      <t>エキムヒ</t>
    </rPh>
    <phoneticPr fontId="1"/>
  </si>
  <si>
    <t>委託費
（内訳）</t>
    <rPh sb="0" eb="3">
      <t>イタクヒ</t>
    </rPh>
    <phoneticPr fontId="1"/>
  </si>
  <si>
    <t>専門員等設置費
（内訳）</t>
    <rPh sb="0" eb="4">
      <t>センモンイントウ</t>
    </rPh>
    <rPh sb="4" eb="7">
      <t>セッチヒ</t>
    </rPh>
    <phoneticPr fontId="1"/>
  </si>
  <si>
    <t>会議費
（内訳）</t>
    <rPh sb="0" eb="3">
      <t>カイギヒ</t>
    </rPh>
    <phoneticPr fontId="1"/>
  </si>
  <si>
    <t>印刷製本費
（内訳）</t>
    <rPh sb="0" eb="2">
      <t>インサツ</t>
    </rPh>
    <rPh sb="2" eb="4">
      <t>セイホン</t>
    </rPh>
    <rPh sb="4" eb="5">
      <t>ヒ</t>
    </rPh>
    <phoneticPr fontId="1"/>
  </si>
  <si>
    <t>通信運搬費
（内訳）</t>
    <rPh sb="0" eb="2">
      <t>ツウシン</t>
    </rPh>
    <rPh sb="2" eb="5">
      <t>ウンパンヒ</t>
    </rPh>
    <phoneticPr fontId="1"/>
  </si>
  <si>
    <t>その他
（内訳）</t>
    <rPh sb="2" eb="3">
      <t>タ</t>
    </rPh>
    <phoneticPr fontId="1"/>
  </si>
  <si>
    <t>合計</t>
    <rPh sb="0" eb="2">
      <t>ゴウケイ</t>
    </rPh>
    <phoneticPr fontId="1"/>
  </si>
  <si>
    <t>（注）１．各費目の計上に際しては、別に定める「補助対象経費」を参考とすること。</t>
    <phoneticPr fontId="1"/>
  </si>
  <si>
    <t>　　　２．「内訳」欄は、各費目の使途がわかるように記入すること。</t>
    <phoneticPr fontId="1"/>
  </si>
  <si>
    <t>　　　３．「事業費」欄は、補助金申請額が本事業に要する事業費を下回る場合（地域取組主体の自己負担がある場合）には、「うち国庫補助金」欄に補助金申請額を記入すること。</t>
    <phoneticPr fontId="1"/>
  </si>
  <si>
    <t>　　　４．「合計」欄には、各費目の合計額及び補助金申請額を記入すること。</t>
    <phoneticPr fontId="1"/>
  </si>
  <si>
    <t>　　　５．その他事業実施主体が必要と認める資料を添付すること。</t>
    <phoneticPr fontId="1"/>
  </si>
  <si>
    <t>リース期間が耐用年数と同年かつ残存価格を設定しない</t>
    <rPh sb="3" eb="5">
      <t>キカン</t>
    </rPh>
    <rPh sb="6" eb="10">
      <t>タイヨウネンスウ</t>
    </rPh>
    <rPh sb="11" eb="13">
      <t>ドウネン</t>
    </rPh>
    <rPh sb="15" eb="17">
      <t>ザンゾン</t>
    </rPh>
    <rPh sb="17" eb="19">
      <t>カカク</t>
    </rPh>
    <rPh sb="20" eb="22">
      <t>セッテイ</t>
    </rPh>
    <phoneticPr fontId="1"/>
  </si>
  <si>
    <t>リース期間が当該リース物件の耐用年数未満</t>
    <rPh sb="3" eb="5">
      <t>キカン</t>
    </rPh>
    <rPh sb="6" eb="8">
      <t>トウガイ</t>
    </rPh>
    <rPh sb="11" eb="13">
      <t>ブッケン</t>
    </rPh>
    <rPh sb="14" eb="18">
      <t>タイヨウネンスウ</t>
    </rPh>
    <rPh sb="18" eb="20">
      <t>ミマン</t>
    </rPh>
    <phoneticPr fontId="1"/>
  </si>
  <si>
    <t>リース期間満了時に残存価格を設定する</t>
    <rPh sb="3" eb="5">
      <t>キカン</t>
    </rPh>
    <rPh sb="5" eb="8">
      <t>マンリョウジ</t>
    </rPh>
    <rPh sb="9" eb="11">
      <t>ザンゾン</t>
    </rPh>
    <rPh sb="11" eb="13">
      <t>カカク</t>
    </rPh>
    <rPh sb="14" eb="16">
      <t>セッテイ</t>
    </rPh>
    <phoneticPr fontId="1"/>
  </si>
  <si>
    <t>リース期間を耐用年数未満とし、かつリース期間満了時に残存価格を設定する</t>
    <rPh sb="3" eb="5">
      <t>キカン</t>
    </rPh>
    <rPh sb="6" eb="10">
      <t>タイヨウネンスウ</t>
    </rPh>
    <rPh sb="10" eb="12">
      <t>ミマン</t>
    </rPh>
    <rPh sb="20" eb="22">
      <t>キカン</t>
    </rPh>
    <rPh sb="22" eb="25">
      <t>マンリョウジ</t>
    </rPh>
    <rPh sb="26" eb="28">
      <t>ザンゾン</t>
    </rPh>
    <rPh sb="28" eb="30">
      <t>カカク</t>
    </rPh>
    <rPh sb="31" eb="33">
      <t>セッテイ</t>
    </rPh>
    <phoneticPr fontId="1"/>
  </si>
  <si>
    <t>基準額
（事業費から仕入控除額を除した金額）</t>
    <rPh sb="0" eb="2">
      <t>キジュン</t>
    </rPh>
    <rPh sb="2" eb="3">
      <t>ガク</t>
    </rPh>
    <rPh sb="5" eb="8">
      <t>ジギョウヒ</t>
    </rPh>
    <rPh sb="10" eb="12">
      <t>シイ</t>
    </rPh>
    <rPh sb="12" eb="14">
      <t>コウジョ</t>
    </rPh>
    <rPh sb="14" eb="15">
      <t>ガク</t>
    </rPh>
    <rPh sb="16" eb="17">
      <t>ジョ</t>
    </rPh>
    <rPh sb="19" eb="21">
      <t>キンガク</t>
    </rPh>
    <phoneticPr fontId="1"/>
  </si>
  <si>
    <t>Ⅰ　経費の配分及び負担区分　　</t>
    <phoneticPr fontId="1"/>
  </si>
  <si>
    <t>（単位：円）</t>
    <rPh sb="1" eb="3">
      <t>タンイ</t>
    </rPh>
    <rPh sb="4" eb="5">
      <t>エン</t>
    </rPh>
    <phoneticPr fontId="1"/>
  </si>
  <si>
    <t>区分</t>
    <rPh sb="0" eb="2">
      <t>クブン</t>
    </rPh>
    <phoneticPr fontId="1"/>
  </si>
  <si>
    <t>総事業費
（A）+（B）＋（C）</t>
    <phoneticPr fontId="1"/>
  </si>
  <si>
    <t>負担区分</t>
    <rPh sb="0" eb="4">
      <t>フタンクブン</t>
    </rPh>
    <phoneticPr fontId="1"/>
  </si>
  <si>
    <t>備考</t>
    <rPh sb="0" eb="2">
      <t>ビコウ</t>
    </rPh>
    <phoneticPr fontId="1"/>
  </si>
  <si>
    <t>国庫補助金
（A）</t>
    <phoneticPr fontId="1"/>
  </si>
  <si>
    <t>市町村負担額
（B）</t>
    <phoneticPr fontId="1"/>
  </si>
  <si>
    <t>その他
（C）</t>
    <phoneticPr fontId="1"/>
  </si>
  <si>
    <t>(注）備考欄には、消費税について、消費税仕入控除税額を減額した場合には、「減額した金額○○○円」を、同税額がない場合は「該当なし」を、同税額が明らかでない場合には、「含税額」をそれぞれ記入すること。</t>
    <phoneticPr fontId="1"/>
  </si>
  <si>
    <t>Ⅱ　収支予算</t>
    <phoneticPr fontId="1"/>
  </si>
  <si>
    <t>　１　収入の部　　　</t>
    <phoneticPr fontId="1"/>
  </si>
  <si>
    <t>本年度予算額</t>
    <rPh sb="0" eb="6">
      <t>ホンネンドヨサンガク</t>
    </rPh>
    <phoneticPr fontId="1"/>
  </si>
  <si>
    <t>前年度予算額</t>
    <rPh sb="0" eb="6">
      <t>ゼンネンドヨサンガク</t>
    </rPh>
    <phoneticPr fontId="1"/>
  </si>
  <si>
    <t>比較増減</t>
    <rPh sb="0" eb="4">
      <t>ヒカクゾウゲン</t>
    </rPh>
    <phoneticPr fontId="1"/>
  </si>
  <si>
    <t>増</t>
    <rPh sb="0" eb="1">
      <t>フ</t>
    </rPh>
    <phoneticPr fontId="1"/>
  </si>
  <si>
    <t>減</t>
    <rPh sb="0" eb="1">
      <t>ヘ</t>
    </rPh>
    <phoneticPr fontId="1"/>
  </si>
  <si>
    <t>国庫補助金</t>
    <phoneticPr fontId="1"/>
  </si>
  <si>
    <t>市町村負担額</t>
    <phoneticPr fontId="1"/>
  </si>
  <si>
    <t>　２　支出の部</t>
    <phoneticPr fontId="1"/>
  </si>
  <si>
    <t>市町村</t>
    <rPh sb="0" eb="3">
      <t>シチョウソン</t>
    </rPh>
    <phoneticPr fontId="1"/>
  </si>
  <si>
    <t>応募団体名</t>
  </si>
  <si>
    <t>課税事業者、免税事業者の区別</t>
    <phoneticPr fontId="1"/>
  </si>
  <si>
    <t>４（１）</t>
    <phoneticPr fontId="1"/>
  </si>
  <si>
    <t>４（２）都道府県</t>
    <rPh sb="4" eb="8">
      <t>トドウフケン</t>
    </rPh>
    <phoneticPr fontId="1"/>
  </si>
  <si>
    <t>４（２）地域内</t>
    <rPh sb="4" eb="7">
      <t>チイキナイ</t>
    </rPh>
    <phoneticPr fontId="1"/>
  </si>
  <si>
    <t>①託児スペース</t>
    <rPh sb="1" eb="3">
      <t>タクジ</t>
    </rPh>
    <phoneticPr fontId="1"/>
  </si>
  <si>
    <t>②男女トイレ</t>
    <rPh sb="1" eb="3">
      <t>ダンジョ</t>
    </rPh>
    <phoneticPr fontId="1"/>
  </si>
  <si>
    <t>③更衣室</t>
    <rPh sb="1" eb="4">
      <t>コウイシツ</t>
    </rPh>
    <phoneticPr fontId="1"/>
  </si>
  <si>
    <t>④休憩スペース</t>
    <rPh sb="1" eb="3">
      <t>キュウケイ</t>
    </rPh>
    <phoneticPr fontId="1"/>
  </si>
  <si>
    <t>⑤アシストスーツ、高さが調整できる作業台等</t>
    <rPh sb="9" eb="10">
      <t>タカ</t>
    </rPh>
    <rPh sb="12" eb="14">
      <t>チョウセイ</t>
    </rPh>
    <rPh sb="17" eb="20">
      <t>サギョウダイ</t>
    </rPh>
    <rPh sb="20" eb="21">
      <t>トウ</t>
    </rPh>
    <phoneticPr fontId="1"/>
  </si>
  <si>
    <t>名称</t>
    <rPh sb="0" eb="2">
      <t>メイショウ</t>
    </rPh>
    <phoneticPr fontId="1"/>
  </si>
  <si>
    <t>⑥その他</t>
    <rPh sb="3" eb="4">
      <t>タ</t>
    </rPh>
    <phoneticPr fontId="1"/>
  </si>
  <si>
    <t>⑦リース
託児スペース</t>
  </si>
  <si>
    <t>⑦リース
男女別トイレ</t>
  </si>
  <si>
    <t>⑦リース
更衣室</t>
  </si>
  <si>
    <t>⑦リース
休憩スペース</t>
  </si>
  <si>
    <t>⑦リース
アシストスーツ等</t>
  </si>
  <si>
    <t>⑦リース
アシストスーツ等名称</t>
  </si>
  <si>
    <t>４（１）
応募申請額合計（上限内に調整）</t>
  </si>
  <si>
    <t>備品費</t>
    <rPh sb="0" eb="3">
      <t>ビヒンヒ</t>
    </rPh>
    <phoneticPr fontId="1"/>
  </si>
  <si>
    <t>借料及び損料</t>
    <rPh sb="0" eb="2">
      <t>シャクリョウ</t>
    </rPh>
    <rPh sb="2" eb="3">
      <t>オヨ</t>
    </rPh>
    <rPh sb="4" eb="6">
      <t>ソンリョウ</t>
    </rPh>
    <phoneticPr fontId="1"/>
  </si>
  <si>
    <t>４（２）</t>
    <phoneticPr fontId="1"/>
  </si>
  <si>
    <t>TEL</t>
    <phoneticPr fontId="1"/>
  </si>
  <si>
    <t>リース物件
購入価格
（税込み）</t>
    <rPh sb="3" eb="5">
      <t>ブッケン</t>
    </rPh>
    <rPh sb="6" eb="10">
      <t>コウニュウカカク</t>
    </rPh>
    <rPh sb="12" eb="14">
      <t>ゼイコ</t>
    </rPh>
    <phoneticPr fontId="1"/>
  </si>
  <si>
    <t>共通
（提出必須）</t>
    <rPh sb="0" eb="2">
      <t>キョウツウ</t>
    </rPh>
    <rPh sb="4" eb="6">
      <t>テイシュツ</t>
    </rPh>
    <rPh sb="6" eb="8">
      <t>ヒッス</t>
    </rPh>
    <phoneticPr fontId="1"/>
  </si>
  <si>
    <t>令和８年</t>
    <rPh sb="0" eb="2">
      <t>レイワ</t>
    </rPh>
    <rPh sb="3" eb="4">
      <t>ネン</t>
    </rPh>
    <phoneticPr fontId="1"/>
  </si>
  <si>
    <t>※黄色箇所（必須記入事項）にご記入ください</t>
    <rPh sb="1" eb="3">
      <t>キイロ</t>
    </rPh>
    <rPh sb="3" eb="5">
      <t>カショ</t>
    </rPh>
    <rPh sb="6" eb="12">
      <t>ヒッスキニュウジコウ</t>
    </rPh>
    <rPh sb="15" eb="17">
      <t>キニュウ</t>
    </rPh>
    <phoneticPr fontId="1"/>
  </si>
  <si>
    <t>応募団体名（</t>
    <phoneticPr fontId="1"/>
  </si>
  <si>
    <t>地域内で活動する場合</t>
    <phoneticPr fontId="1"/>
  </si>
  <si>
    <t>都道府県を超えて活動する場合</t>
    <phoneticPr fontId="1"/>
  </si>
  <si>
    <t>①男女別トイレ</t>
    <phoneticPr fontId="1"/>
  </si>
  <si>
    <t>②託児スペース</t>
    <phoneticPr fontId="1"/>
  </si>
  <si>
    <t>高さが調整できる作業台、アシストスーツ等の備品</t>
    <phoneticPr fontId="1"/>
  </si>
  <si>
    <t>補助金申請金額
（自動計算）</t>
    <rPh sb="0" eb="7">
      <t>ホジョキンシンセイキンガク</t>
    </rPh>
    <rPh sb="9" eb="13">
      <t>ジドウケイサン</t>
    </rPh>
    <phoneticPr fontId="1"/>
  </si>
  <si>
    <t>※女性の就農環境改善・活躍推進事業計画書（様式２及び３）の２との整合性を図って記載すること</t>
    <rPh sb="1" eb="3">
      <t>ジョセイ</t>
    </rPh>
    <rPh sb="4" eb="6">
      <t>シュウノウ</t>
    </rPh>
    <rPh sb="6" eb="8">
      <t>カンキョウ</t>
    </rPh>
    <rPh sb="8" eb="10">
      <t>カイゼン</t>
    </rPh>
    <rPh sb="11" eb="13">
      <t>カツヤク</t>
    </rPh>
    <rPh sb="13" eb="15">
      <t>スイシン</t>
    </rPh>
    <rPh sb="15" eb="17">
      <t>ジギョウ</t>
    </rPh>
    <rPh sb="17" eb="20">
      <t>ケイカクショ</t>
    </rPh>
    <rPh sb="21" eb="23">
      <t>ヨウシキ</t>
    </rPh>
    <rPh sb="24" eb="25">
      <t>オヨ</t>
    </rPh>
    <rPh sb="32" eb="35">
      <t>セイゴウセイ</t>
    </rPh>
    <rPh sb="36" eb="37">
      <t>ハカ</t>
    </rPh>
    <rPh sb="39" eb="41">
      <t>キサイ</t>
    </rPh>
    <phoneticPr fontId="1"/>
  </si>
  <si>
    <t>７．職場環境の整備状況</t>
    <rPh sb="2" eb="4">
      <t>ショクバ</t>
    </rPh>
    <rPh sb="4" eb="6">
      <t>カンキョウ</t>
    </rPh>
    <rPh sb="7" eb="11">
      <t>セイビジョウキョウ</t>
    </rPh>
    <phoneticPr fontId="1"/>
  </si>
  <si>
    <t>　女性の職業生活における活躍の推進に関する法律（女性活躍推進法）に基づく認定（えるぼし１段階目～３段階目又はプラチナえるぼしのいずれかの認定）を受けている。又は従業員数100人以下であって、「女性の活躍推進データベース」に女性活躍推進法に基づく一般事業主行動計画を公表している。</t>
    <rPh sb="78" eb="79">
      <t>マタ</t>
    </rPh>
    <rPh sb="80" eb="84">
      <t>ジュウギョウインスウ</t>
    </rPh>
    <rPh sb="87" eb="90">
      <t>ニンイカ</t>
    </rPh>
    <rPh sb="96" eb="98">
      <t>ジョセイ</t>
    </rPh>
    <rPh sb="99" eb="103">
      <t>カツヤクスイシン</t>
    </rPh>
    <rPh sb="111" eb="118">
      <t>ジョセイカツヤクスイシンホウ</t>
    </rPh>
    <rPh sb="119" eb="120">
      <t>モト</t>
    </rPh>
    <rPh sb="122" eb="127">
      <t>イッパンジギョウヌシ</t>
    </rPh>
    <rPh sb="127" eb="131">
      <t>コウドウケイカク</t>
    </rPh>
    <rPh sb="132" eb="134">
      <t>コウヒョウ</t>
    </rPh>
    <phoneticPr fontId="1"/>
  </si>
  <si>
    <t>　次世代育成支援対策推進法（次世代法）に基づく認定（くるみん、トライくるみん又はプラチナくるみんのいずれかの認定）を受けている。又は従業員数100人以下であって、「一般事業主行動計画公表サイト（両立支援のひろば）」に次世代法に基づく一般事業主行動計画を公表している。</t>
    <rPh sb="64" eb="65">
      <t>マタ</t>
    </rPh>
    <rPh sb="66" eb="69">
      <t>ジュウギョウイン</t>
    </rPh>
    <rPh sb="69" eb="70">
      <t>スウ</t>
    </rPh>
    <rPh sb="73" eb="74">
      <t>ニン</t>
    </rPh>
    <rPh sb="74" eb="76">
      <t>イカ</t>
    </rPh>
    <rPh sb="82" eb="91">
      <t>イッパンジギョウヌシコウドウケイカク</t>
    </rPh>
    <rPh sb="91" eb="93">
      <t>コウヒョウ</t>
    </rPh>
    <rPh sb="97" eb="101">
      <t>リョウリツシエン</t>
    </rPh>
    <rPh sb="108" eb="112">
      <t>ジセダイホウ</t>
    </rPh>
    <rPh sb="113" eb="114">
      <t>モト</t>
    </rPh>
    <rPh sb="116" eb="121">
      <t>イッパンジギョウヌシ</t>
    </rPh>
    <rPh sb="121" eb="125">
      <t>コウドウケイカク</t>
    </rPh>
    <rPh sb="126" eb="128">
      <t>コウヒョウ</t>
    </rPh>
    <phoneticPr fontId="1"/>
  </si>
  <si>
    <t>地域計画において将来像が明確化された地域計画に位置付けられている又は位置付けられることが確実である。（該当する場合は「はい」、該当しない場合は「いいえ」を選択）</t>
    <rPh sb="0" eb="4">
      <t>チイキケイカク</t>
    </rPh>
    <rPh sb="8" eb="11">
      <t>ショウライゾウ</t>
    </rPh>
    <rPh sb="12" eb="15">
      <t>メイカクカ</t>
    </rPh>
    <rPh sb="18" eb="22">
      <t>チイキケイカク</t>
    </rPh>
    <rPh sb="23" eb="26">
      <t>イチヅ</t>
    </rPh>
    <rPh sb="32" eb="33">
      <t>マタ</t>
    </rPh>
    <rPh sb="34" eb="37">
      <t>イチヅ</t>
    </rPh>
    <rPh sb="44" eb="46">
      <t>カクジツ</t>
    </rPh>
    <rPh sb="51" eb="53">
      <t>ガイトウ</t>
    </rPh>
    <rPh sb="55" eb="57">
      <t>バアイ</t>
    </rPh>
    <rPh sb="63" eb="65">
      <t>ガイトウ</t>
    </rPh>
    <rPh sb="68" eb="70">
      <t>バアイ</t>
    </rPh>
    <rPh sb="77" eb="79">
      <t>センタク</t>
    </rPh>
    <phoneticPr fontId="1"/>
  </si>
  <si>
    <t>将来像が明確化された地域計画に位置付けられた農業者の有無</t>
    <rPh sb="0" eb="3">
      <t>ショウライゾウ</t>
    </rPh>
    <rPh sb="4" eb="7">
      <t>メイカクカ</t>
    </rPh>
    <rPh sb="10" eb="14">
      <t>チイキケイカク</t>
    </rPh>
    <rPh sb="15" eb="18">
      <t>イチヅ</t>
    </rPh>
    <rPh sb="22" eb="25">
      <t>ノウギョウシャ</t>
    </rPh>
    <rPh sb="26" eb="28">
      <t>ウム</t>
    </rPh>
    <phoneticPr fontId="1"/>
  </si>
  <si>
    <t>　　　６．「令和７年度雇用就農緊急対策のうち女性の就農環境改善・活躍推進事業　地域取組主体　公募要領」第４の（１）及び（２）の取組両方に応募する応募団体においては、取組ごとに事業実施経費を記載すること。</t>
    <phoneticPr fontId="1"/>
  </si>
  <si>
    <t>予算収支計画</t>
    <rPh sb="0" eb="6">
      <t>ヨサンシュウシケイカク</t>
    </rPh>
    <phoneticPr fontId="1"/>
  </si>
  <si>
    <t>集計用シート（事務局用であり、記入する必要はありません）</t>
    <rPh sb="0" eb="3">
      <t>シュウケイヨウ</t>
    </rPh>
    <rPh sb="7" eb="11">
      <t>ジムキョクヨウ</t>
    </rPh>
    <rPh sb="15" eb="17">
      <t>キニュウ</t>
    </rPh>
    <rPh sb="19" eb="21">
      <t>ヒツヨウ</t>
    </rPh>
    <phoneticPr fontId="1"/>
  </si>
  <si>
    <t>１‐②　財務諸表等団体の運営についてわかる資料
             （確定申告書（青色）及び貸借対照表）</t>
    <phoneticPr fontId="1"/>
  </si>
  <si>
    <t>２‐①　経費積算及び設備の設計内容が確認できる資料（見積書、図面）</t>
    <phoneticPr fontId="1"/>
  </si>
  <si>
    <t>注１　就業規則のほか、36協定、労働条件通知書、雇用契約書等、公的に届出・整備されていることが確認できる資料</t>
    <phoneticPr fontId="1"/>
  </si>
  <si>
    <t>第４（１）
女性が働きやすい環境整備</t>
    <phoneticPr fontId="1"/>
  </si>
  <si>
    <t>第４（２）
女性農業者グループの新たな活動</t>
    <rPh sb="16" eb="17">
      <t>アラ</t>
    </rPh>
    <phoneticPr fontId="1"/>
  </si>
  <si>
    <t>令和７年度女性の就農環境改善・活躍推進事業</t>
    <rPh sb="8" eb="14">
      <t>シュウノウカンキョウカイゼン</t>
    </rPh>
    <rPh sb="15" eb="19">
      <t>カツヤクスイシン</t>
    </rPh>
    <rPh sb="19" eb="21">
      <t>ジギョウ</t>
    </rPh>
    <phoneticPr fontId="1"/>
  </si>
  <si>
    <t>応募申請書１ー①　
　応募団体の概要に関する
添付資料の名称</t>
    <phoneticPr fontId="1"/>
  </si>
  <si>
    <t>応募申請書１ー②
財務諸表等の団体の運営
についてわかる添付資料の名称</t>
    <phoneticPr fontId="1"/>
  </si>
  <si>
    <t>名称（例：○○農園定款）</t>
    <phoneticPr fontId="1"/>
  </si>
  <si>
    <t>名称（例：○○農園財務諸表）</t>
    <phoneticPr fontId="1"/>
  </si>
  <si>
    <t>名称：</t>
    <rPh sb="0" eb="2">
      <t>メイショウ</t>
    </rPh>
    <phoneticPr fontId="1"/>
  </si>
  <si>
    <r>
      <t xml:space="preserve">応募申請書の
共通提出資料の名称
</t>
    </r>
    <r>
      <rPr>
        <sz val="9"/>
        <color theme="1"/>
        <rFont val="Yu Gothic"/>
        <family val="3"/>
        <charset val="128"/>
        <scheme val="minor"/>
      </rPr>
      <t xml:space="preserve">
※添付資料の
ファイル名を記入</t>
    </r>
    <rPh sb="0" eb="2">
      <t>オウボ</t>
    </rPh>
    <rPh sb="2" eb="5">
      <t>シンセイショ</t>
    </rPh>
    <rPh sb="7" eb="9">
      <t>キョウツウ</t>
    </rPh>
    <rPh sb="9" eb="11">
      <t>テイシュツ</t>
    </rPh>
    <rPh sb="11" eb="13">
      <t>シリョウ</t>
    </rPh>
    <rPh sb="14" eb="16">
      <t>メイショウ</t>
    </rPh>
    <rPh sb="19" eb="23">
      <t>テンプシリョウ</t>
    </rPh>
    <rPh sb="29" eb="30">
      <t>メイ</t>
    </rPh>
    <rPh sb="31" eb="33">
      <t>キニュウ</t>
    </rPh>
    <phoneticPr fontId="1"/>
  </si>
  <si>
    <t>⑤高さが調整できる作業台、アシストスーツ等の確保</t>
    <phoneticPr fontId="1"/>
  </si>
  <si>
    <t>　　第４（１）（女性が働きやすい環境の整備）</t>
    <rPh sb="2" eb="3">
      <t>ダイ</t>
    </rPh>
    <rPh sb="8" eb="10">
      <t>ジョセイ</t>
    </rPh>
    <rPh sb="11" eb="12">
      <t>ハタラ</t>
    </rPh>
    <rPh sb="16" eb="18">
      <t>カンキョウ</t>
    </rPh>
    <rPh sb="19" eb="21">
      <t>セイビ</t>
    </rPh>
    <phoneticPr fontId="1"/>
  </si>
  <si>
    <t>第４（２）
（女性農業者グループの新たな活動）</t>
    <rPh sb="0" eb="1">
      <t>ダイ</t>
    </rPh>
    <rPh sb="5" eb="10">
      <t>ジョセイノウギョウシャ</t>
    </rPh>
    <rPh sb="15" eb="16">
      <t>アラ</t>
    </rPh>
    <rPh sb="18" eb="20">
      <t>カツドウ</t>
    </rPh>
    <phoneticPr fontId="1"/>
  </si>
  <si>
    <t>（２）女性グループの課題と本事業における対応方針（第４（２）「女性農業者グループの新たな活動」の応募団体のみ）</t>
    <rPh sb="41" eb="42">
      <t>アラ</t>
    </rPh>
    <phoneticPr fontId="1"/>
  </si>
  <si>
    <t>No.
（自動採番）</t>
    <phoneticPr fontId="1"/>
  </si>
  <si>
    <t>第４（１）女性が働きやすい環境整備
事　業　実　施　経　費</t>
    <rPh sb="0" eb="1">
      <t>ダイ</t>
    </rPh>
    <rPh sb="5" eb="7">
      <t>ジョセイ</t>
    </rPh>
    <rPh sb="8" eb="9">
      <t>ハタラ</t>
    </rPh>
    <rPh sb="13" eb="15">
      <t>カンキョウ</t>
    </rPh>
    <rPh sb="15" eb="17">
      <t>セイビ</t>
    </rPh>
    <rPh sb="18" eb="19">
      <t>コト</t>
    </rPh>
    <rPh sb="20" eb="21">
      <t>ゴウ</t>
    </rPh>
    <rPh sb="22" eb="23">
      <t>ミ</t>
    </rPh>
    <rPh sb="24" eb="25">
      <t>シ</t>
    </rPh>
    <rPh sb="26" eb="27">
      <t>ヘ</t>
    </rPh>
    <rPh sb="28" eb="29">
      <t>ヒ</t>
    </rPh>
    <phoneticPr fontId="1"/>
  </si>
  <si>
    <t>５．確保する施設等の管理方針（第４（１）「女性が働きやすい環境整備」のみ）</t>
    <phoneticPr fontId="1"/>
  </si>
  <si>
    <t>第４（２）女性農業者グループの新たな活動
事業実施経費</t>
    <rPh sb="7" eb="10">
      <t>ノウギョウシャ</t>
    </rPh>
    <rPh sb="15" eb="16">
      <t>アラ</t>
    </rPh>
    <rPh sb="18" eb="20">
      <t>カツドウ</t>
    </rPh>
    <rPh sb="21" eb="27">
      <t>ジギョウジッシケイヒ</t>
    </rPh>
    <phoneticPr fontId="1"/>
  </si>
  <si>
    <t>①男女別トイレ</t>
    <rPh sb="1" eb="4">
      <t>ダンジョベツ</t>
    </rPh>
    <phoneticPr fontId="1"/>
  </si>
  <si>
    <t>②託児スペース</t>
    <rPh sb="1" eb="3">
      <t>タクジ</t>
    </rPh>
    <phoneticPr fontId="1"/>
  </si>
  <si>
    <t>⑤作業台、アシストスーツ等</t>
    <rPh sb="1" eb="4">
      <t>サギョウダイ</t>
    </rPh>
    <rPh sb="12" eb="13">
      <t>トウ</t>
    </rPh>
    <phoneticPr fontId="1"/>
  </si>
  <si>
    <t>女性が働きやすい環境整備</t>
    <phoneticPr fontId="1"/>
  </si>
  <si>
    <t>女性農業者グループの新たな活動</t>
    <rPh sb="10" eb="11">
      <t>アラ</t>
    </rPh>
    <phoneticPr fontId="1"/>
  </si>
  <si>
    <t>女性の就農環境改善・活躍推進事業
（令和７年度）</t>
    <phoneticPr fontId="1"/>
  </si>
  <si>
    <t>　　　６．「令和７年度雇用就農緊急対策のうち女性の就農環境改善・活躍推進事業　地域取組主体　公募要領」第４（１）及び（２）の取組双方に応募する応募団体においては、取組ごとに事業実施経費を記載すること。</t>
    <rPh sb="6" eb="8">
      <t>レイワ</t>
    </rPh>
    <rPh sb="9" eb="11">
      <t>ネンド</t>
    </rPh>
    <rPh sb="11" eb="15">
      <t>コヨウシュウノウ</t>
    </rPh>
    <rPh sb="15" eb="19">
      <t>キンキュウタイサク</t>
    </rPh>
    <rPh sb="22" eb="24">
      <t>ジョセイ</t>
    </rPh>
    <rPh sb="25" eb="27">
      <t>シュウノウ</t>
    </rPh>
    <rPh sb="27" eb="31">
      <t>カンキョウカイゼン</t>
    </rPh>
    <rPh sb="32" eb="36">
      <t>カツヤクスイシン</t>
    </rPh>
    <rPh sb="36" eb="38">
      <t>ジギョウ</t>
    </rPh>
    <rPh sb="39" eb="45">
      <t>チイキトリクミシュタイ</t>
    </rPh>
    <rPh sb="46" eb="50">
      <t>コウボヨウリョウ</t>
    </rPh>
    <rPh sb="64" eb="66">
      <t>ソウホウ</t>
    </rPh>
    <phoneticPr fontId="1"/>
  </si>
  <si>
    <r>
      <rPr>
        <b/>
        <sz val="11"/>
        <color theme="1"/>
        <rFont val="Yu Gothic"/>
        <family val="3"/>
        <charset val="128"/>
        <scheme val="minor"/>
      </rPr>
      <t>経費の必要性と当該事業との関連性</t>
    </r>
    <r>
      <rPr>
        <sz val="11"/>
        <color theme="1"/>
        <rFont val="Yu Gothic"/>
        <family val="2"/>
        <scheme val="minor"/>
      </rPr>
      <t xml:space="preserve">
</t>
    </r>
    <r>
      <rPr>
        <u/>
        <sz val="11"/>
        <color theme="1"/>
        <rFont val="Yu Gothic"/>
        <family val="3"/>
        <charset val="128"/>
        <scheme val="minor"/>
      </rPr>
      <t>様式２</t>
    </r>
    <r>
      <rPr>
        <sz val="11"/>
        <color theme="1"/>
        <rFont val="Yu Gothic"/>
        <family val="2"/>
        <scheme val="minor"/>
      </rPr>
      <t>（第４（１）女性が働きやすい環境整備）計画書 ３（２）の「区分番号」を選択</t>
    </r>
    <r>
      <rPr>
        <sz val="11"/>
        <color theme="1"/>
        <rFont val="Yu Gothic"/>
        <family val="3"/>
        <charset val="128"/>
        <scheme val="minor"/>
      </rPr>
      <t xml:space="preserve">
※複数に該当する場合は、手入力してください。</t>
    </r>
    <rPh sb="17" eb="19">
      <t>ヨウシキ</t>
    </rPh>
    <rPh sb="21" eb="22">
      <t>ダイ</t>
    </rPh>
    <rPh sb="26" eb="28">
      <t>ジョセイ</t>
    </rPh>
    <rPh sb="29" eb="30">
      <t>ハタラ</t>
    </rPh>
    <rPh sb="34" eb="36">
      <t>カンキョウ</t>
    </rPh>
    <rPh sb="36" eb="38">
      <t>セイビ</t>
    </rPh>
    <rPh sb="39" eb="41">
      <t>ケイカク</t>
    </rPh>
    <rPh sb="41" eb="42">
      <t>ショ</t>
    </rPh>
    <rPh sb="49" eb="51">
      <t>クブン</t>
    </rPh>
    <rPh sb="51" eb="53">
      <t>バンゴウ</t>
    </rPh>
    <rPh sb="55" eb="57">
      <t>センタク</t>
    </rPh>
    <rPh sb="59" eb="61">
      <t>フクスウ</t>
    </rPh>
    <rPh sb="62" eb="64">
      <t>ガイトウ</t>
    </rPh>
    <rPh sb="66" eb="68">
      <t>バアイ</t>
    </rPh>
    <rPh sb="70" eb="73">
      <t>テニュウリョク</t>
    </rPh>
    <phoneticPr fontId="1"/>
  </si>
  <si>
    <r>
      <rPr>
        <b/>
        <sz val="11"/>
        <color theme="1"/>
        <rFont val="Yu Gothic"/>
        <family val="3"/>
        <charset val="128"/>
        <scheme val="minor"/>
      </rPr>
      <t>経費の必要性と当該事業との関連性</t>
    </r>
    <r>
      <rPr>
        <sz val="11"/>
        <color theme="1"/>
        <rFont val="Yu Gothic"/>
        <family val="2"/>
        <scheme val="minor"/>
      </rPr>
      <t xml:space="preserve">
</t>
    </r>
    <r>
      <rPr>
        <u/>
        <sz val="11"/>
        <color theme="1"/>
        <rFont val="Yu Gothic"/>
        <family val="3"/>
        <charset val="128"/>
        <scheme val="minor"/>
      </rPr>
      <t>様式３</t>
    </r>
    <r>
      <rPr>
        <sz val="11"/>
        <color theme="1"/>
        <rFont val="Yu Gothic"/>
        <family val="2"/>
        <scheme val="minor"/>
      </rPr>
      <t xml:space="preserve">（第４（２）女性農業者グループの新たな活動）計画書 ３（２）又は（３）で、該当する内容のカタカナを選択
※複数に該当する場合は、手入力してください。
</t>
    </r>
    <rPh sb="17" eb="19">
      <t>ヨウシキ</t>
    </rPh>
    <rPh sb="50" eb="51">
      <t>マタ</t>
    </rPh>
    <rPh sb="57" eb="59">
      <t>ガイトウ</t>
    </rPh>
    <rPh sb="61" eb="63">
      <t>ナイヨウ</t>
    </rPh>
    <rPh sb="69" eb="71">
      <t>センタク</t>
    </rPh>
    <phoneticPr fontId="1"/>
  </si>
  <si>
    <t xml:space="preserve">１‐①　応募団体の概要に関する資料（定款、パンフレット、規約等）
　※農業の生産事業に取り組んでいることを示す根拠が明示されていること </t>
    <phoneticPr fontId="1"/>
  </si>
  <si>
    <t>２‐②　リース物件購入価格、リース期間、耐用年数、残存価格の分かる資料
　※第４（１）⑦リース方式による導入の場合</t>
    <phoneticPr fontId="1"/>
  </si>
  <si>
    <t>２‐③　認定農業者認定証または認定新規就農者認定証
　※認定農業者または認定新規就農者の場合</t>
    <phoneticPr fontId="1"/>
  </si>
  <si>
    <t>２‐④　一般事業主行動計画
　※一般事業主行動計画（別表１（注２）に該当する内容に限る）を
　　策定済の場合</t>
    <phoneticPr fontId="1"/>
  </si>
  <si>
    <t>２‐⑤　えるぼし、くるみん等の認定通知書
　※就業規則等注１の働きやすい環境の整備状況を確認できる資料がある場合</t>
    <phoneticPr fontId="1"/>
  </si>
  <si>
    <t>注２　その他、必要に応じて、株式会社農協観光が資料の提出を求める場合があります</t>
    <phoneticPr fontId="1"/>
  </si>
  <si>
    <t>応 募 申 請 書 等 チ ェ ッ ク シ ー ト</t>
    <rPh sb="0" eb="1">
      <t>オウ</t>
    </rPh>
    <rPh sb="2" eb="3">
      <t>ボ</t>
    </rPh>
    <rPh sb="4" eb="5">
      <t>シン</t>
    </rPh>
    <rPh sb="10" eb="11">
      <t>トウ</t>
    </rPh>
    <phoneticPr fontId="1"/>
  </si>
  <si>
    <t>令和７年度女性の就農環境改善・活躍推進事業（女性が働きやすい環境の整備）計画書</t>
    <rPh sb="36" eb="39">
      <t>ケイカクショ</t>
    </rPh>
    <phoneticPr fontId="1"/>
  </si>
  <si>
    <t>令和７年度女性の就農環境改善・活躍推進事業（女性農業者グループの新たな活動）計画書
※視察を申請する場合、「申請時予定表」に視察予定先を記載して提出すること</t>
    <phoneticPr fontId="1"/>
  </si>
  <si>
    <r>
      <t xml:space="preserve">２．事業実施の必要性
</t>
    </r>
    <r>
      <rPr>
        <sz val="9"/>
        <color theme="1"/>
        <rFont val="Yu Gothic"/>
        <family val="3"/>
        <charset val="128"/>
        <scheme val="minor"/>
      </rPr>
      <t>　</t>
    </r>
    <r>
      <rPr>
        <sz val="10"/>
        <color theme="1"/>
        <rFont val="Yu Gothic"/>
        <family val="3"/>
        <charset val="128"/>
        <scheme val="minor"/>
      </rPr>
      <t>（１）施設等の整備状況（第４（１）「女性が働きやすい環境整備」の応募団体のみ）
　「本事業において確保しようとする施設等」の欄については、①～⑥のうち該当するものに〇を付けてください。「現在の整備状況」の
　　欄については、「本事業において確保しようとする施設等」の欄で〇をつけた施設等に対応する箇所においてのみ〇をしてください。</t>
    </r>
    <rPh sb="24" eb="25">
      <t>ダイ</t>
    </rPh>
    <phoneticPr fontId="1"/>
  </si>
  <si>
    <r>
      <t xml:space="preserve">３．支援対象者
</t>
    </r>
    <r>
      <rPr>
        <sz val="11"/>
        <color theme="1"/>
        <rFont val="Yu Gothic"/>
        <family val="3"/>
        <charset val="128"/>
        <scheme val="minor"/>
      </rPr>
      <t>（１）第４（１）女性が働きやすい環境整備　への応募団体は、確保する施設等を利用する応募団体に属する５名　　　
　　以上の女性農業者の氏名および所属（例：大豆生産部門）を記載してください。
　　　第４（２）女性農業者グループの新たな活動　への応募団体は、応募団体に属する５名以上の構成員（構成員
　　のうち半数以上が女性が属する）の氏名、性別及び所属を記載してください。</t>
    </r>
    <rPh sb="11" eb="12">
      <t>ダイ</t>
    </rPh>
    <rPh sb="105" eb="106">
      <t>ダイ</t>
    </rPh>
    <rPh sb="110" eb="112">
      <t>ジョセイ</t>
    </rPh>
    <rPh sb="112" eb="115">
      <t>ノウギョウシャ</t>
    </rPh>
    <rPh sb="120" eb="121">
      <t>アラ</t>
    </rPh>
    <rPh sb="123" eb="125">
      <t>カツドウ</t>
    </rPh>
    <rPh sb="147" eb="150">
      <t>コウセイイン</t>
    </rPh>
    <rPh sb="151" eb="154">
      <t>コウセイイン</t>
    </rPh>
    <rPh sb="160" eb="164">
      <t>ハンスウイジョウ</t>
    </rPh>
    <rPh sb="165" eb="167">
      <t>ジョセイ</t>
    </rPh>
    <rPh sb="168" eb="169">
      <t>ゾク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</si>
</sst>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yyyy&quot;年&quot;m&quot;月&quot;d&quot;日&quot;;@"/>
    <numFmt numFmtId="178" formatCode="#,##0_);\(#,##0\)"/>
    <numFmt numFmtId="179" formatCode="#,##0\ &quot;円&quot;"/>
    <numFmt numFmtId="180" formatCode="#,##0_);[Red]\(#,##0\)"/>
  </numFmts>
  <fonts count="35">
    <font>
      <sz val="11"/>
      <color theme="1"/>
      <name val="Yu Gothic"/>
      <family val="2"/>
      <scheme val="minor"/>
    </font>
    <font>
      <sz val="6"/>
      <name val="Yu Gothic"/>
      <family val="3"/>
      <charset val="128"/>
      <scheme val="minor"/>
    </font>
    <font>
      <sz val="9"/>
      <color theme="1"/>
      <name val="Yu Gothic"/>
      <family val="3"/>
      <charset val="128"/>
      <scheme val="minor"/>
    </font>
    <font>
      <b/>
      <sz val="11"/>
      <color theme="1"/>
      <name val="Yu Gothic"/>
      <family val="3"/>
      <charset val="128"/>
      <scheme val="minor"/>
    </font>
    <font>
      <b/>
      <sz val="14"/>
      <color theme="1"/>
      <name val="Yu Gothic"/>
      <family val="3"/>
      <charset val="128"/>
      <scheme val="minor"/>
    </font>
    <font>
      <sz val="10"/>
      <color theme="1"/>
      <name val="Yu Gothic"/>
      <family val="3"/>
      <charset val="128"/>
      <scheme val="minor"/>
    </font>
    <font>
      <sz val="10"/>
      <color theme="1"/>
      <name val="Yu Gothic"/>
      <family val="2"/>
      <scheme val="minor"/>
    </font>
    <font>
      <sz val="11"/>
      <color theme="1"/>
      <name val="Yu Gothic"/>
      <family val="3"/>
      <charset val="128"/>
      <scheme val="minor"/>
    </font>
    <font>
      <sz val="12"/>
      <color rgb="FF000000"/>
      <name val="Yu Gothic"/>
      <family val="3"/>
      <charset val="128"/>
      <scheme val="minor"/>
    </font>
    <font>
      <b/>
      <sz val="13"/>
      <color rgb="FF000000"/>
      <name val="ＭＳ 明朝"/>
      <family val="1"/>
      <charset val="128"/>
    </font>
    <font>
      <sz val="14"/>
      <color theme="1"/>
      <name val="Yu Gothic"/>
      <family val="2"/>
      <scheme val="minor"/>
    </font>
    <font>
      <b/>
      <sz val="14"/>
      <color rgb="FF000000"/>
      <name val="Yu Gothic"/>
      <family val="3"/>
      <charset val="128"/>
      <scheme val="minor"/>
    </font>
    <font>
      <sz val="9"/>
      <color theme="1"/>
      <name val="Yu Gothic"/>
      <family val="2"/>
      <scheme val="minor"/>
    </font>
    <font>
      <sz val="10"/>
      <color rgb="FF000000"/>
      <name val="Yu Gothic"/>
      <family val="3"/>
      <charset val="128"/>
      <scheme val="minor"/>
    </font>
    <font>
      <b/>
      <sz val="11"/>
      <color rgb="FF000000"/>
      <name val="ＭＳ 明朝"/>
      <family val="1"/>
      <charset val="128"/>
    </font>
    <font>
      <sz val="10.5"/>
      <color rgb="FF000000"/>
      <name val="Yu Gothic"/>
      <family val="3"/>
      <charset val="128"/>
      <scheme val="minor"/>
    </font>
    <font>
      <sz val="11"/>
      <color rgb="FFC00000"/>
      <name val="Yu Gothic"/>
      <family val="2"/>
      <scheme val="minor"/>
    </font>
    <font>
      <sz val="11"/>
      <color rgb="FFC00000"/>
      <name val="Yu Gothic"/>
      <family val="3"/>
      <charset val="128"/>
      <scheme val="minor"/>
    </font>
    <font>
      <b/>
      <sz val="12"/>
      <color rgb="FF000000"/>
      <name val="Yu Gothic"/>
      <family val="3"/>
      <charset val="128"/>
      <scheme val="minor"/>
    </font>
    <font>
      <sz val="11"/>
      <color theme="0" tint="-0.249977111117893"/>
      <name val="Yu Gothic"/>
      <family val="3"/>
      <charset val="128"/>
      <scheme val="minor"/>
    </font>
    <font>
      <b/>
      <sz val="10"/>
      <color theme="1"/>
      <name val="Yu Gothic"/>
      <family val="3"/>
      <charset val="128"/>
      <scheme val="minor"/>
    </font>
    <font>
      <sz val="11"/>
      <color theme="0" tint="-0.249977111117893"/>
      <name val="Yu Gothic"/>
      <family val="2"/>
      <scheme val="minor"/>
    </font>
    <font>
      <u/>
      <sz val="11"/>
      <color theme="10"/>
      <name val="Yu Gothic"/>
      <family val="2"/>
      <scheme val="minor"/>
    </font>
    <font>
      <sz val="16"/>
      <color theme="1"/>
      <name val="Yu Gothic"/>
      <family val="2"/>
      <scheme val="minor"/>
    </font>
    <font>
      <sz val="16"/>
      <color theme="1"/>
      <name val="Yu Gothic"/>
      <family val="3"/>
      <charset val="128"/>
      <scheme val="minor"/>
    </font>
    <font>
      <b/>
      <sz val="12"/>
      <color theme="1"/>
      <name val="Yu Gothic"/>
      <family val="3"/>
      <charset val="128"/>
      <scheme val="minor"/>
    </font>
    <font>
      <b/>
      <sz val="12"/>
      <color rgb="FFFF0000"/>
      <name val="Yu Gothic"/>
      <family val="3"/>
      <charset val="128"/>
      <scheme val="minor"/>
    </font>
    <font>
      <sz val="12"/>
      <color theme="1"/>
      <name val="Yu Gothic"/>
      <family val="3"/>
      <charset val="128"/>
      <scheme val="minor"/>
    </font>
    <font>
      <sz val="11"/>
      <color theme="1"/>
      <name val="Yu Gothic"/>
      <family val="2"/>
      <scheme val="minor"/>
    </font>
    <font>
      <b/>
      <sz val="16"/>
      <color theme="1"/>
      <name val="Yu Gothic"/>
      <family val="3"/>
      <charset val="128"/>
      <scheme val="minor"/>
    </font>
    <font>
      <b/>
      <sz val="11"/>
      <color rgb="FFFF0000"/>
      <name val="Yu Gothic"/>
      <family val="3"/>
      <charset val="128"/>
      <scheme val="minor"/>
    </font>
    <font>
      <b/>
      <sz val="20"/>
      <color theme="1"/>
      <name val="Yu Gothic"/>
      <family val="3"/>
      <charset val="128"/>
      <scheme val="minor"/>
    </font>
    <font>
      <sz val="10.5"/>
      <color theme="1"/>
      <name val="Yu Gothic"/>
      <family val="3"/>
      <charset val="128"/>
      <scheme val="minor"/>
    </font>
    <font>
      <sz val="11"/>
      <color theme="0"/>
      <name val="Yu Gothic"/>
      <family val="3"/>
      <charset val="128"/>
      <scheme val="minor"/>
    </font>
    <font>
      <u/>
      <sz val="11"/>
      <color theme="1"/>
      <name val="Yu Gothic"/>
      <family val="3"/>
      <charset val="128"/>
      <scheme val="minor"/>
    </font>
  </fonts>
  <fills count="11">
    <fill>
      <patternFill patternType="none"/>
    </fill>
    <fill>
      <patternFill patternType="gray125"/>
    </fill>
    <fill>
      <patternFill patternType="solid">
        <fgColor theme="8" tint="0.79998168889431442"/>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0" tint="-4.9989318521683403E-2"/>
        <bgColor indexed="64"/>
      </patternFill>
    </fill>
    <fill>
      <patternFill patternType="solid">
        <fgColor theme="0"/>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theme="2"/>
        <bgColor indexed="64"/>
      </patternFill>
    </fill>
  </fills>
  <borders count="6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thin">
        <color indexed="64"/>
      </right>
      <top/>
      <bottom/>
      <diagonal/>
    </border>
    <border>
      <left/>
      <right/>
      <top style="thin">
        <color indexed="64"/>
      </top>
      <bottom style="thin">
        <color indexed="64"/>
      </bottom>
      <diagonal/>
    </border>
    <border>
      <left/>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thin">
        <color indexed="64"/>
      </left>
      <right/>
      <top style="medium">
        <color indexed="64"/>
      </top>
      <bottom/>
      <diagonal/>
    </border>
    <border>
      <left style="medium">
        <color indexed="64"/>
      </left>
      <right/>
      <top style="thin">
        <color indexed="64"/>
      </top>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style="thin">
        <color indexed="64"/>
      </right>
      <top/>
      <bottom style="hair">
        <color indexed="64"/>
      </bottom>
      <diagonal/>
    </border>
    <border>
      <left/>
      <right style="dashed">
        <color indexed="64"/>
      </right>
      <top style="thin">
        <color indexed="64"/>
      </top>
      <bottom/>
      <diagonal/>
    </border>
    <border>
      <left/>
      <right style="dashed">
        <color indexed="64"/>
      </right>
      <top/>
      <bottom style="thin">
        <color indexed="64"/>
      </bottom>
      <diagonal/>
    </border>
    <border>
      <left/>
      <right style="dashed">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dashed">
        <color indexed="64"/>
      </right>
      <top style="thin">
        <color indexed="64"/>
      </top>
      <bottom style="dashed">
        <color indexed="64"/>
      </bottom>
      <diagonal/>
    </border>
    <border>
      <left style="dashed">
        <color indexed="64"/>
      </left>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dashed">
        <color indexed="64"/>
      </left>
      <right style="medium">
        <color indexed="64"/>
      </right>
      <top style="thin">
        <color indexed="64"/>
      </top>
      <bottom/>
      <diagonal/>
    </border>
    <border>
      <left style="dashed">
        <color indexed="64"/>
      </left>
      <right style="medium">
        <color indexed="64"/>
      </right>
      <top/>
      <bottom/>
      <diagonal/>
    </border>
    <border>
      <left style="dashed">
        <color indexed="64"/>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dashed">
        <color indexed="64"/>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dashed">
        <color indexed="64"/>
      </left>
      <right/>
      <top style="thin">
        <color indexed="64"/>
      </top>
      <bottom style="medium">
        <color indexed="64"/>
      </bottom>
      <diagonal/>
    </border>
    <border>
      <left/>
      <right style="dashed">
        <color indexed="64"/>
      </right>
      <top style="thin">
        <color indexed="64"/>
      </top>
      <bottom style="medium">
        <color indexed="64"/>
      </bottom>
      <diagonal/>
    </border>
    <border>
      <left style="medium">
        <color indexed="64"/>
      </left>
      <right style="medium">
        <color indexed="64"/>
      </right>
      <top/>
      <bottom style="medium">
        <color indexed="64"/>
      </bottom>
      <diagonal/>
    </border>
    <border>
      <left style="dashed">
        <color indexed="64"/>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s>
  <cellStyleXfs count="3">
    <xf numFmtId="0" fontId="0" fillId="0" borderId="0"/>
    <xf numFmtId="0" fontId="22" fillId="0" borderId="0" applyNumberFormat="0" applyFill="0" applyBorder="0" applyAlignment="0" applyProtection="0"/>
    <xf numFmtId="38" fontId="28" fillId="0" borderId="0" applyFont="0" applyFill="0" applyBorder="0" applyAlignment="0" applyProtection="0">
      <alignment vertical="center"/>
    </xf>
  </cellStyleXfs>
  <cellXfs count="449">
    <xf numFmtId="0" fontId="0" fillId="0" borderId="0" xfId="0"/>
    <xf numFmtId="0" fontId="6" fillId="0" borderId="0" xfId="0" applyFont="1"/>
    <xf numFmtId="0" fontId="14" fillId="0" borderId="0" xfId="0" applyFont="1" applyAlignment="1">
      <alignment horizontal="justify" vertical="center"/>
    </xf>
    <xf numFmtId="0" fontId="0" fillId="0" borderId="0" xfId="0" applyAlignment="1">
      <alignment wrapText="1"/>
    </xf>
    <xf numFmtId="0" fontId="0" fillId="0" borderId="0" xfId="0" applyAlignment="1">
      <alignment vertical="center"/>
    </xf>
    <xf numFmtId="0" fontId="3" fillId="0" borderId="0" xfId="0" applyFont="1"/>
    <xf numFmtId="0" fontId="12" fillId="0" borderId="1" xfId="0" applyFont="1" applyBorder="1" applyAlignment="1">
      <alignment horizontal="left" vertical="top" wrapText="1"/>
    </xf>
    <xf numFmtId="0" fontId="18" fillId="0" borderId="0" xfId="0" applyFont="1"/>
    <xf numFmtId="0" fontId="12" fillId="0" borderId="0" xfId="0" applyFont="1" applyAlignment="1">
      <alignment horizontal="left" vertical="top" wrapText="1"/>
    </xf>
    <xf numFmtId="0" fontId="11" fillId="6" borderId="0" xfId="0" applyFont="1" applyFill="1" applyAlignment="1">
      <alignment vertical="center"/>
    </xf>
    <xf numFmtId="0" fontId="13" fillId="6" borderId="0" xfId="0" applyFont="1" applyFill="1" applyAlignment="1">
      <alignment horizontal="left" vertical="center"/>
    </xf>
    <xf numFmtId="0" fontId="0" fillId="6" borderId="0" xfId="0" applyFill="1" applyAlignment="1">
      <alignment vertical="center"/>
    </xf>
    <xf numFmtId="0" fontId="12" fillId="6" borderId="0" xfId="0" applyFont="1" applyFill="1" applyAlignment="1">
      <alignment horizontal="distributed" vertical="center"/>
    </xf>
    <xf numFmtId="0" fontId="2" fillId="6" borderId="0" xfId="0" applyFont="1" applyFill="1" applyAlignment="1">
      <alignment horizontal="distributed" vertical="center"/>
    </xf>
    <xf numFmtId="0" fontId="12" fillId="6" borderId="9" xfId="0" applyFont="1" applyFill="1" applyBorder="1" applyAlignment="1">
      <alignment horizontal="distributed" vertical="center"/>
    </xf>
    <xf numFmtId="0" fontId="2" fillId="6" borderId="7" xfId="0" applyFont="1" applyFill="1" applyBorder="1" applyAlignment="1">
      <alignment horizontal="distributed" vertical="center"/>
    </xf>
    <xf numFmtId="0" fontId="2" fillId="6" borderId="8" xfId="0" applyFont="1" applyFill="1" applyBorder="1" applyAlignment="1">
      <alignment horizontal="distributed" vertical="center"/>
    </xf>
    <xf numFmtId="0" fontId="2" fillId="6" borderId="5" xfId="0" applyFont="1" applyFill="1" applyBorder="1" applyAlignment="1">
      <alignment horizontal="distributed" vertical="center"/>
    </xf>
    <xf numFmtId="0" fontId="12" fillId="0" borderId="0" xfId="0" applyFont="1"/>
    <xf numFmtId="0" fontId="12" fillId="0" borderId="1" xfId="0" applyFont="1" applyBorder="1"/>
    <xf numFmtId="176" fontId="12" fillId="0" borderId="0" xfId="0" applyNumberFormat="1" applyFont="1"/>
    <xf numFmtId="176" fontId="12" fillId="0" borderId="1" xfId="0" applyNumberFormat="1" applyFont="1" applyBorder="1" applyAlignment="1">
      <alignment horizontal="left" vertical="top" wrapText="1"/>
    </xf>
    <xf numFmtId="176" fontId="12" fillId="0" borderId="1" xfId="0" applyNumberFormat="1" applyFont="1" applyBorder="1"/>
    <xf numFmtId="0" fontId="0" fillId="0" borderId="0" xfId="0" applyAlignment="1" applyProtection="1">
      <alignment vertical="top"/>
      <protection locked="0"/>
    </xf>
    <xf numFmtId="0" fontId="0" fillId="0" borderId="0" xfId="0" applyAlignment="1" applyProtection="1">
      <alignment vertical="top" wrapText="1"/>
      <protection locked="0"/>
    </xf>
    <xf numFmtId="177" fontId="0" fillId="0" borderId="0" xfId="0" applyNumberFormat="1" applyAlignment="1" applyProtection="1">
      <alignment horizontal="right" vertical="top"/>
      <protection locked="0"/>
    </xf>
    <xf numFmtId="0" fontId="9" fillId="0" borderId="0" xfId="0" applyFont="1" applyAlignment="1" applyProtection="1">
      <alignment horizontal="center" vertical="center" wrapText="1"/>
      <protection locked="0"/>
    </xf>
    <xf numFmtId="0" fontId="0" fillId="0" borderId="6" xfId="0" applyBorder="1" applyAlignment="1" applyProtection="1">
      <alignment vertical="center"/>
      <protection locked="0"/>
    </xf>
    <xf numFmtId="0" fontId="4" fillId="0" borderId="0" xfId="0" applyFont="1" applyAlignment="1" applyProtection="1">
      <alignment vertical="top"/>
      <protection locked="0"/>
    </xf>
    <xf numFmtId="0" fontId="0" fillId="0" borderId="0" xfId="0" applyAlignment="1" applyProtection="1">
      <alignment horizontal="center" vertical="center" wrapText="1"/>
      <protection locked="0"/>
    </xf>
    <xf numFmtId="0" fontId="5" fillId="0" borderId="0" xfId="0" applyFont="1" applyAlignment="1" applyProtection="1">
      <alignment horizontal="center" vertical="center" wrapText="1"/>
      <protection locked="0"/>
    </xf>
    <xf numFmtId="0" fontId="0" fillId="0" borderId="0" xfId="0" applyAlignment="1" applyProtection="1">
      <alignment horizontal="left" vertical="top"/>
      <protection locked="0"/>
    </xf>
    <xf numFmtId="0" fontId="5" fillId="0" borderId="10" xfId="0" applyFont="1" applyBorder="1" applyAlignment="1" applyProtection="1">
      <alignment horizontal="left" vertical="top" wrapText="1"/>
      <protection locked="0"/>
    </xf>
    <xf numFmtId="0" fontId="5" fillId="0" borderId="8" xfId="0" applyFont="1" applyBorder="1" applyAlignment="1" applyProtection="1">
      <alignment horizontal="left" vertical="top" wrapText="1"/>
      <protection locked="0"/>
    </xf>
    <xf numFmtId="0" fontId="5" fillId="0" borderId="5" xfId="0" applyFont="1" applyBorder="1" applyAlignment="1" applyProtection="1">
      <alignment horizontal="left" vertical="top" wrapText="1"/>
      <protection locked="0"/>
    </xf>
    <xf numFmtId="0" fontId="5" fillId="0" borderId="11" xfId="0" applyFont="1" applyBorder="1" applyAlignment="1" applyProtection="1">
      <alignment horizontal="left" vertical="top" wrapText="1"/>
      <protection locked="0"/>
    </xf>
    <xf numFmtId="0" fontId="5" fillId="0" borderId="13" xfId="0" applyFont="1" applyBorder="1" applyAlignment="1" applyProtection="1">
      <alignment horizontal="left" vertical="top" wrapText="1"/>
      <protection locked="0"/>
    </xf>
    <xf numFmtId="0" fontId="0" fillId="0" borderId="0" xfId="0" applyAlignment="1" applyProtection="1">
      <alignment horizontal="center" vertical="top"/>
      <protection locked="0"/>
    </xf>
    <xf numFmtId="0" fontId="2" fillId="0" borderId="0" xfId="0" applyFont="1" applyAlignment="1" applyProtection="1">
      <alignment vertical="top" wrapText="1"/>
      <protection locked="0"/>
    </xf>
    <xf numFmtId="0" fontId="5" fillId="0" borderId="26" xfId="0" applyFont="1" applyBorder="1" applyAlignment="1" applyProtection="1">
      <alignment horizontal="left" vertical="top" wrapText="1"/>
      <protection locked="0"/>
    </xf>
    <xf numFmtId="0" fontId="5" fillId="0" borderId="27" xfId="0" applyFont="1" applyBorder="1" applyAlignment="1" applyProtection="1">
      <alignment horizontal="left" vertical="top" wrapText="1"/>
      <protection locked="0"/>
    </xf>
    <xf numFmtId="0" fontId="5" fillId="0" borderId="10" xfId="0" applyFont="1" applyBorder="1" applyAlignment="1" applyProtection="1">
      <alignment vertical="top" wrapText="1"/>
      <protection locked="0"/>
    </xf>
    <xf numFmtId="0" fontId="8" fillId="0" borderId="0" xfId="0" applyFont="1" applyAlignment="1">
      <alignment horizontal="right" vertical="top"/>
    </xf>
    <xf numFmtId="0" fontId="0" fillId="0" borderId="0" xfId="0" applyAlignment="1">
      <alignment horizontal="center" vertical="center"/>
    </xf>
    <xf numFmtId="176" fontId="0" fillId="0" borderId="0" xfId="0" applyNumberFormat="1" applyAlignment="1" applyProtection="1">
      <alignment vertical="center" wrapText="1"/>
      <protection locked="0"/>
    </xf>
    <xf numFmtId="176" fontId="0" fillId="0" borderId="0" xfId="0" applyNumberFormat="1" applyAlignment="1" applyProtection="1">
      <alignment vertical="center"/>
      <protection locked="0"/>
    </xf>
    <xf numFmtId="176" fontId="4" fillId="0" borderId="9" xfId="0" applyNumberFormat="1" applyFont="1" applyBorder="1" applyAlignment="1" applyProtection="1">
      <alignment vertical="top" wrapText="1"/>
      <protection locked="0"/>
    </xf>
    <xf numFmtId="176" fontId="0" fillId="0" borderId="14" xfId="0" applyNumberFormat="1" applyBorder="1" applyAlignment="1" applyProtection="1">
      <alignment vertical="top"/>
      <protection locked="0"/>
    </xf>
    <xf numFmtId="176" fontId="0" fillId="0" borderId="6" xfId="0" applyNumberFormat="1" applyBorder="1" applyAlignment="1" applyProtection="1">
      <alignment vertical="top"/>
      <protection locked="0"/>
    </xf>
    <xf numFmtId="176" fontId="4" fillId="0" borderId="9" xfId="0" applyNumberFormat="1" applyFont="1" applyBorder="1" applyAlignment="1" applyProtection="1">
      <alignment vertical="top"/>
      <protection locked="0"/>
    </xf>
    <xf numFmtId="176" fontId="0" fillId="0" borderId="6" xfId="0" applyNumberFormat="1" applyBorder="1" applyAlignment="1" applyProtection="1">
      <alignment vertical="top" wrapText="1"/>
      <protection locked="0"/>
    </xf>
    <xf numFmtId="176" fontId="19" fillId="0" borderId="0" xfId="0" applyNumberFormat="1" applyFont="1" applyAlignment="1" applyProtection="1">
      <alignment vertical="top"/>
      <protection locked="0"/>
    </xf>
    <xf numFmtId="176" fontId="0" fillId="0" borderId="0" xfId="0" applyNumberFormat="1" applyAlignment="1" applyProtection="1">
      <alignment vertical="top"/>
      <protection locked="0"/>
    </xf>
    <xf numFmtId="176" fontId="3" fillId="0" borderId="7" xfId="0" applyNumberFormat="1" applyFont="1" applyBorder="1" applyAlignment="1" applyProtection="1">
      <alignment vertical="top" wrapText="1"/>
      <protection locked="0"/>
    </xf>
    <xf numFmtId="176" fontId="3" fillId="0" borderId="9" xfId="0" applyNumberFormat="1" applyFont="1" applyBorder="1" applyAlignment="1" applyProtection="1">
      <alignment horizontal="center" vertical="top" wrapText="1"/>
      <protection locked="0"/>
    </xf>
    <xf numFmtId="176" fontId="20" fillId="0" borderId="32" xfId="0" applyNumberFormat="1" applyFont="1" applyBorder="1" applyAlignment="1" applyProtection="1">
      <alignment vertical="top" wrapText="1"/>
      <protection locked="0"/>
    </xf>
    <xf numFmtId="176" fontId="3" fillId="0" borderId="8" xfId="0" applyNumberFormat="1" applyFont="1" applyBorder="1" applyAlignment="1" applyProtection="1">
      <alignment vertical="top" wrapText="1"/>
      <protection locked="0"/>
    </xf>
    <xf numFmtId="176" fontId="3" fillId="0" borderId="8" xfId="0" applyNumberFormat="1" applyFont="1" applyBorder="1" applyAlignment="1" applyProtection="1">
      <alignment horizontal="center" vertical="top" wrapText="1"/>
      <protection locked="0"/>
    </xf>
    <xf numFmtId="176" fontId="3" fillId="5" borderId="2" xfId="0" applyNumberFormat="1" applyFont="1" applyFill="1" applyBorder="1" applyAlignment="1" applyProtection="1">
      <alignment vertical="top" wrapText="1"/>
      <protection locked="0"/>
    </xf>
    <xf numFmtId="176" fontId="3" fillId="0" borderId="2" xfId="0" applyNumberFormat="1" applyFont="1" applyBorder="1" applyAlignment="1" applyProtection="1">
      <alignment vertical="top" wrapText="1"/>
      <protection locked="0"/>
    </xf>
    <xf numFmtId="176" fontId="0" fillId="2" borderId="3" xfId="0" applyNumberFormat="1" applyFill="1" applyBorder="1" applyAlignment="1" applyProtection="1">
      <alignment vertical="center" wrapText="1"/>
      <protection locked="0"/>
    </xf>
    <xf numFmtId="176" fontId="0" fillId="2" borderId="3" xfId="0" applyNumberFormat="1" applyFill="1" applyBorder="1" applyAlignment="1" applyProtection="1">
      <alignment vertical="center"/>
      <protection locked="0"/>
    </xf>
    <xf numFmtId="176" fontId="0" fillId="2" borderId="1" xfId="0" applyNumberFormat="1" applyFill="1" applyBorder="1" applyAlignment="1" applyProtection="1">
      <alignment vertical="center"/>
      <protection locked="0"/>
    </xf>
    <xf numFmtId="176" fontId="0" fillId="5" borderId="2" xfId="0" applyNumberFormat="1" applyFill="1" applyBorder="1" applyAlignment="1" applyProtection="1">
      <alignment vertical="center"/>
      <protection locked="0"/>
    </xf>
    <xf numFmtId="176" fontId="0" fillId="0" borderId="1" xfId="0" applyNumberFormat="1" applyBorder="1" applyAlignment="1" applyProtection="1">
      <alignment vertical="center" wrapText="1"/>
      <protection locked="0"/>
    </xf>
    <xf numFmtId="176" fontId="0" fillId="0" borderId="1" xfId="0" applyNumberFormat="1" applyBorder="1" applyAlignment="1" applyProtection="1">
      <alignment vertical="center"/>
      <protection locked="0"/>
    </xf>
    <xf numFmtId="176" fontId="0" fillId="5" borderId="1" xfId="0" applyNumberFormat="1" applyFill="1" applyBorder="1" applyAlignment="1" applyProtection="1">
      <alignment vertical="center"/>
      <protection locked="0"/>
    </xf>
    <xf numFmtId="176" fontId="6" fillId="0" borderId="1" xfId="0" applyNumberFormat="1" applyFont="1" applyBorder="1" applyAlignment="1" applyProtection="1">
      <alignment vertical="center"/>
      <protection locked="0"/>
    </xf>
    <xf numFmtId="176" fontId="0" fillId="5" borderId="12" xfId="0" applyNumberFormat="1" applyFill="1" applyBorder="1" applyAlignment="1" applyProtection="1">
      <alignment vertical="center"/>
      <protection locked="0"/>
    </xf>
    <xf numFmtId="176" fontId="0" fillId="2" borderId="1" xfId="0" applyNumberFormat="1" applyFill="1" applyBorder="1" applyAlignment="1" applyProtection="1">
      <alignment vertical="center" wrapText="1"/>
      <protection locked="0"/>
    </xf>
    <xf numFmtId="176" fontId="21" fillId="5" borderId="2" xfId="0" applyNumberFormat="1" applyFont="1" applyFill="1" applyBorder="1" applyAlignment="1" applyProtection="1">
      <alignment vertical="center"/>
      <protection locked="0"/>
    </xf>
    <xf numFmtId="176" fontId="21" fillId="5" borderId="12" xfId="0" applyNumberFormat="1" applyFont="1" applyFill="1" applyBorder="1" applyAlignment="1" applyProtection="1">
      <alignment vertical="center"/>
      <protection locked="0"/>
    </xf>
    <xf numFmtId="176" fontId="21" fillId="5" borderId="3" xfId="0" applyNumberFormat="1" applyFont="1" applyFill="1" applyBorder="1" applyAlignment="1" applyProtection="1">
      <alignment vertical="center"/>
      <protection locked="0"/>
    </xf>
    <xf numFmtId="176" fontId="0" fillId="5" borderId="3" xfId="0" applyNumberFormat="1" applyFill="1" applyBorder="1" applyAlignment="1" applyProtection="1">
      <alignment vertical="center"/>
      <protection locked="0"/>
    </xf>
    <xf numFmtId="176" fontId="10" fillId="3" borderId="1" xfId="0" applyNumberFormat="1" applyFont="1" applyFill="1" applyBorder="1" applyAlignment="1" applyProtection="1">
      <alignment horizontal="center" vertical="center"/>
      <protection locked="0"/>
    </xf>
    <xf numFmtId="176" fontId="0" fillId="0" borderId="1" xfId="0" applyNumberFormat="1" applyBorder="1" applyAlignment="1" applyProtection="1">
      <alignment horizontal="center" vertical="center"/>
      <protection locked="0"/>
    </xf>
    <xf numFmtId="176" fontId="0" fillId="4" borderId="1" xfId="0" applyNumberFormat="1" applyFill="1" applyBorder="1" applyAlignment="1">
      <alignment horizontal="center" vertical="center"/>
    </xf>
    <xf numFmtId="176" fontId="0" fillId="3" borderId="1" xfId="0" applyNumberFormat="1" applyFill="1" applyBorder="1" applyAlignment="1">
      <alignment horizontal="center" vertical="center"/>
    </xf>
    <xf numFmtId="176" fontId="0" fillId="2" borderId="1" xfId="0" applyNumberFormat="1" applyFill="1" applyBorder="1" applyAlignment="1">
      <alignment vertical="center"/>
    </xf>
    <xf numFmtId="176" fontId="0" fillId="0" borderId="1" xfId="0" applyNumberFormat="1" applyBorder="1" applyAlignment="1">
      <alignment horizontal="center" vertical="center"/>
    </xf>
    <xf numFmtId="176" fontId="0" fillId="0" borderId="0" xfId="0" applyNumberFormat="1" applyAlignment="1" applyProtection="1">
      <alignment horizontal="center" vertical="center"/>
      <protection locked="0"/>
    </xf>
    <xf numFmtId="176" fontId="0" fillId="0" borderId="14" xfId="0" applyNumberFormat="1" applyBorder="1" applyAlignment="1" applyProtection="1">
      <alignment horizontal="center" vertical="top"/>
      <protection locked="0"/>
    </xf>
    <xf numFmtId="176" fontId="0" fillId="2" borderId="3" xfId="0" applyNumberFormat="1" applyFill="1" applyBorder="1" applyAlignment="1" applyProtection="1">
      <alignment horizontal="center" vertical="center"/>
      <protection locked="0"/>
    </xf>
    <xf numFmtId="176" fontId="0" fillId="0" borderId="2" xfId="0" applyNumberFormat="1" applyBorder="1" applyAlignment="1" applyProtection="1">
      <alignment vertical="center"/>
      <protection locked="0"/>
    </xf>
    <xf numFmtId="176" fontId="0" fillId="0" borderId="12" xfId="0" applyNumberFormat="1" applyBorder="1" applyAlignment="1" applyProtection="1">
      <alignment vertical="center"/>
      <protection locked="0"/>
    </xf>
    <xf numFmtId="176" fontId="0" fillId="2" borderId="1" xfId="0" applyNumberFormat="1" applyFill="1" applyBorder="1" applyAlignment="1" applyProtection="1">
      <alignment horizontal="center" vertical="center"/>
      <protection locked="0"/>
    </xf>
    <xf numFmtId="0" fontId="6" fillId="6" borderId="0" xfId="0" applyFont="1" applyFill="1" applyAlignment="1" applyProtection="1">
      <alignment horizontal="left" vertical="top"/>
      <protection locked="0"/>
    </xf>
    <xf numFmtId="0" fontId="6" fillId="0" borderId="0" xfId="0" applyFont="1" applyAlignment="1" applyProtection="1">
      <alignment horizontal="left" vertical="top"/>
      <protection locked="0"/>
    </xf>
    <xf numFmtId="0" fontId="5" fillId="6" borderId="1" xfId="0" applyFont="1" applyFill="1" applyBorder="1" applyAlignment="1" applyProtection="1">
      <alignment horizontal="center" vertical="center" wrapText="1"/>
      <protection locked="0"/>
    </xf>
    <xf numFmtId="180" fontId="5" fillId="0" borderId="2" xfId="0" applyNumberFormat="1" applyFont="1" applyBorder="1" applyAlignment="1" applyProtection="1">
      <alignment horizontal="left" vertical="top" wrapText="1"/>
      <protection locked="0"/>
    </xf>
    <xf numFmtId="180" fontId="5" fillId="0" borderId="2" xfId="0" applyNumberFormat="1" applyFont="1" applyBorder="1" applyAlignment="1" applyProtection="1">
      <alignment horizontal="left" vertical="top"/>
      <protection locked="0"/>
    </xf>
    <xf numFmtId="180" fontId="5" fillId="0" borderId="7" xfId="0" applyNumberFormat="1" applyFont="1" applyBorder="1" applyAlignment="1" applyProtection="1">
      <alignment vertical="top"/>
      <protection locked="0"/>
    </xf>
    <xf numFmtId="179" fontId="5" fillId="0" borderId="13" xfId="0" applyNumberFormat="1" applyFont="1" applyBorder="1" applyAlignment="1" applyProtection="1">
      <alignment vertical="top"/>
      <protection locked="0"/>
    </xf>
    <xf numFmtId="180" fontId="5" fillId="0" borderId="12" xfId="0" applyNumberFormat="1" applyFont="1" applyBorder="1" applyAlignment="1" applyProtection="1">
      <alignment horizontal="left" vertical="top" wrapText="1"/>
      <protection locked="0"/>
    </xf>
    <xf numFmtId="180" fontId="5" fillId="0" borderId="12" xfId="0" applyNumberFormat="1" applyFont="1" applyBorder="1" applyAlignment="1" applyProtection="1">
      <alignment horizontal="left" vertical="top"/>
      <protection locked="0"/>
    </xf>
    <xf numFmtId="180" fontId="5" fillId="0" borderId="3" xfId="0" applyNumberFormat="1" applyFont="1" applyBorder="1" applyAlignment="1" applyProtection="1">
      <alignment horizontal="left" vertical="top" wrapText="1"/>
      <protection locked="0"/>
    </xf>
    <xf numFmtId="180" fontId="5" fillId="0" borderId="3" xfId="0" applyNumberFormat="1" applyFont="1" applyBorder="1" applyAlignment="1" applyProtection="1">
      <alignment horizontal="left" vertical="top"/>
      <protection locked="0"/>
    </xf>
    <xf numFmtId="180" fontId="5" fillId="0" borderId="8" xfId="0" applyNumberFormat="1" applyFont="1" applyBorder="1" applyAlignment="1" applyProtection="1">
      <alignment vertical="top"/>
      <protection locked="0"/>
    </xf>
    <xf numFmtId="179" fontId="5" fillId="0" borderId="11" xfId="0" applyNumberFormat="1" applyFont="1" applyBorder="1" applyAlignment="1" applyProtection="1">
      <alignment vertical="top"/>
      <protection locked="0"/>
    </xf>
    <xf numFmtId="180" fontId="5" fillId="6" borderId="1" xfId="0" applyNumberFormat="1" applyFont="1" applyFill="1" applyBorder="1" applyAlignment="1" applyProtection="1">
      <alignment horizontal="center" vertical="center"/>
      <protection locked="0"/>
    </xf>
    <xf numFmtId="180" fontId="6" fillId="6" borderId="0" xfId="0" applyNumberFormat="1" applyFont="1" applyFill="1" applyAlignment="1" applyProtection="1">
      <alignment horizontal="left" vertical="top"/>
      <protection locked="0"/>
    </xf>
    <xf numFmtId="180" fontId="6" fillId="6" borderId="1" xfId="0" applyNumberFormat="1" applyFont="1" applyFill="1" applyBorder="1" applyAlignment="1" applyProtection="1">
      <alignment horizontal="center" vertical="center"/>
      <protection locked="0"/>
    </xf>
    <xf numFmtId="180" fontId="6" fillId="0" borderId="2" xfId="0" applyNumberFormat="1" applyFont="1" applyBorder="1" applyAlignment="1" applyProtection="1">
      <alignment horizontal="left" vertical="top" wrapText="1"/>
      <protection locked="0"/>
    </xf>
    <xf numFmtId="180" fontId="6" fillId="0" borderId="2" xfId="0" applyNumberFormat="1" applyFont="1" applyBorder="1" applyAlignment="1" applyProtection="1">
      <alignment horizontal="left" vertical="top"/>
      <protection locked="0"/>
    </xf>
    <xf numFmtId="180" fontId="6" fillId="0" borderId="12" xfId="0" applyNumberFormat="1" applyFont="1" applyBorder="1" applyAlignment="1" applyProtection="1">
      <alignment horizontal="left" vertical="top" wrapText="1"/>
      <protection locked="0"/>
    </xf>
    <xf numFmtId="180" fontId="6" fillId="0" borderId="12" xfId="0" applyNumberFormat="1" applyFont="1" applyBorder="1" applyAlignment="1" applyProtection="1">
      <alignment horizontal="left" vertical="top"/>
      <protection locked="0"/>
    </xf>
    <xf numFmtId="180" fontId="6" fillId="0" borderId="3" xfId="0" applyNumberFormat="1" applyFont="1" applyBorder="1" applyAlignment="1" applyProtection="1">
      <alignment horizontal="left" vertical="top" wrapText="1"/>
      <protection locked="0"/>
    </xf>
    <xf numFmtId="180" fontId="6" fillId="0" borderId="3" xfId="0" applyNumberFormat="1" applyFont="1" applyBorder="1" applyAlignment="1" applyProtection="1">
      <alignment horizontal="left" vertical="top"/>
      <protection locked="0"/>
    </xf>
    <xf numFmtId="180" fontId="5" fillId="6" borderId="0" xfId="0" applyNumberFormat="1" applyFont="1" applyFill="1" applyAlignment="1" applyProtection="1">
      <alignment horizontal="left" vertical="top"/>
      <protection locked="0"/>
    </xf>
    <xf numFmtId="180" fontId="6" fillId="6" borderId="1" xfId="0" applyNumberFormat="1" applyFont="1" applyFill="1" applyBorder="1" applyAlignment="1" applyProtection="1">
      <alignment horizontal="left" vertical="top"/>
      <protection locked="0"/>
    </xf>
    <xf numFmtId="0" fontId="6" fillId="6" borderId="0" xfId="0" applyFont="1" applyFill="1" applyAlignment="1">
      <alignment horizontal="left" vertical="top"/>
    </xf>
    <xf numFmtId="180" fontId="5" fillId="0" borderId="12" xfId="0" applyNumberFormat="1" applyFont="1" applyBorder="1" applyAlignment="1">
      <alignment horizontal="left" vertical="top"/>
    </xf>
    <xf numFmtId="180" fontId="5" fillId="0" borderId="3" xfId="0" applyNumberFormat="1" applyFont="1" applyBorder="1" applyAlignment="1">
      <alignment horizontal="left" vertical="top"/>
    </xf>
    <xf numFmtId="180" fontId="5" fillId="6" borderId="1" xfId="0" applyNumberFormat="1" applyFont="1" applyFill="1" applyBorder="1" applyAlignment="1">
      <alignment horizontal="left" vertical="top"/>
    </xf>
    <xf numFmtId="180" fontId="5" fillId="0" borderId="7" xfId="0" applyNumberFormat="1" applyFont="1" applyBorder="1" applyAlignment="1">
      <alignment vertical="top"/>
    </xf>
    <xf numFmtId="179" fontId="5" fillId="0" borderId="13" xfId="0" applyNumberFormat="1" applyFont="1" applyBorder="1" applyAlignment="1">
      <alignment vertical="top"/>
    </xf>
    <xf numFmtId="180" fontId="6" fillId="0" borderId="2" xfId="0" applyNumberFormat="1" applyFont="1" applyBorder="1" applyAlignment="1">
      <alignment horizontal="left" vertical="top"/>
    </xf>
    <xf numFmtId="180" fontId="6" fillId="0" borderId="12" xfId="0" applyNumberFormat="1" applyFont="1" applyBorder="1" applyAlignment="1">
      <alignment horizontal="left" vertical="top"/>
    </xf>
    <xf numFmtId="180" fontId="6" fillId="0" borderId="3" xfId="0" applyNumberFormat="1" applyFont="1" applyBorder="1" applyAlignment="1">
      <alignment horizontal="left" vertical="top"/>
    </xf>
    <xf numFmtId="0" fontId="0" fillId="0" borderId="1" xfId="0" applyBorder="1" applyAlignment="1">
      <alignment horizontal="center" vertical="center"/>
    </xf>
    <xf numFmtId="176" fontId="25" fillId="0" borderId="1" xfId="0" applyNumberFormat="1" applyFont="1" applyBorder="1" applyAlignment="1" applyProtection="1">
      <alignment vertical="top" wrapText="1"/>
      <protection locked="0"/>
    </xf>
    <xf numFmtId="176" fontId="27" fillId="0" borderId="1" xfId="0" applyNumberFormat="1" applyFont="1" applyBorder="1" applyAlignment="1" applyProtection="1">
      <alignment horizontal="left" vertical="center" wrapText="1"/>
      <protection locked="0"/>
    </xf>
    <xf numFmtId="176" fontId="3" fillId="0" borderId="3" xfId="0" applyNumberFormat="1" applyFont="1" applyBorder="1" applyAlignment="1" applyProtection="1">
      <alignment horizontal="center" vertical="top" wrapText="1"/>
      <protection locked="0"/>
    </xf>
    <xf numFmtId="176" fontId="0" fillId="0" borderId="1" xfId="0" applyNumberFormat="1" applyBorder="1" applyAlignment="1" applyProtection="1">
      <alignment horizontal="center" vertical="center" wrapText="1"/>
      <protection locked="0"/>
    </xf>
    <xf numFmtId="176" fontId="19" fillId="0" borderId="0" xfId="0" applyNumberFormat="1" applyFont="1" applyAlignment="1" applyProtection="1">
      <alignment vertical="top" wrapText="1"/>
      <protection locked="0"/>
    </xf>
    <xf numFmtId="176" fontId="4" fillId="0" borderId="7" xfId="0" applyNumberFormat="1" applyFont="1" applyBorder="1" applyAlignment="1" applyProtection="1">
      <alignment vertical="top" wrapText="1"/>
      <protection locked="0"/>
    </xf>
    <xf numFmtId="176" fontId="3" fillId="0" borderId="7" xfId="0" applyNumberFormat="1" applyFont="1" applyBorder="1" applyAlignment="1" applyProtection="1">
      <alignment horizontal="center" vertical="top" wrapText="1"/>
      <protection locked="0"/>
    </xf>
    <xf numFmtId="176" fontId="0" fillId="0" borderId="5" xfId="0" applyNumberFormat="1" applyBorder="1" applyAlignment="1" applyProtection="1">
      <alignment vertical="top"/>
      <protection locked="0"/>
    </xf>
    <xf numFmtId="176" fontId="3" fillId="0" borderId="2" xfId="0" applyNumberFormat="1" applyFont="1" applyBorder="1" applyAlignment="1" applyProtection="1">
      <alignment horizontal="left" vertical="top" wrapText="1"/>
      <protection locked="0"/>
    </xf>
    <xf numFmtId="176" fontId="4" fillId="0" borderId="14" xfId="0" applyNumberFormat="1" applyFont="1" applyBorder="1" applyAlignment="1" applyProtection="1">
      <alignment vertical="center"/>
      <protection locked="0"/>
    </xf>
    <xf numFmtId="176" fontId="4" fillId="0" borderId="6" xfId="0" applyNumberFormat="1" applyFont="1" applyBorder="1" applyAlignment="1" applyProtection="1">
      <alignment vertical="center"/>
      <protection locked="0"/>
    </xf>
    <xf numFmtId="176" fontId="4" fillId="0" borderId="9" xfId="0" applyNumberFormat="1" applyFont="1" applyBorder="1" applyAlignment="1" applyProtection="1">
      <alignment vertical="center"/>
      <protection locked="0"/>
    </xf>
    <xf numFmtId="176" fontId="7" fillId="4" borderId="2" xfId="0" applyNumberFormat="1" applyFont="1" applyFill="1" applyBorder="1" applyAlignment="1" applyProtection="1">
      <alignment horizontal="left" vertical="top" wrapText="1"/>
      <protection locked="0"/>
    </xf>
    <xf numFmtId="176" fontId="0" fillId="3" borderId="1" xfId="0" applyNumberFormat="1" applyFill="1" applyBorder="1" applyAlignment="1">
      <alignment horizontal="right" vertical="center"/>
    </xf>
    <xf numFmtId="176" fontId="0" fillId="0" borderId="1" xfId="0" applyNumberFormat="1" applyBorder="1" applyAlignment="1">
      <alignment horizontal="right" vertical="center"/>
    </xf>
    <xf numFmtId="176" fontId="4" fillId="8" borderId="14" xfId="0" applyNumberFormat="1" applyFont="1" applyFill="1" applyBorder="1" applyAlignment="1" applyProtection="1">
      <alignment vertical="center"/>
      <protection locked="0"/>
    </xf>
    <xf numFmtId="176" fontId="4" fillId="8" borderId="6" xfId="0" applyNumberFormat="1" applyFont="1" applyFill="1" applyBorder="1" applyAlignment="1" applyProtection="1">
      <alignment vertical="center"/>
      <protection locked="0"/>
    </xf>
    <xf numFmtId="176" fontId="3" fillId="4" borderId="3" xfId="0" applyNumberFormat="1" applyFont="1" applyFill="1" applyBorder="1" applyAlignment="1" applyProtection="1">
      <alignment horizontal="center" vertical="top" wrapText="1"/>
      <protection locked="0"/>
    </xf>
    <xf numFmtId="176" fontId="25" fillId="0" borderId="12" xfId="0" applyNumberFormat="1" applyFont="1" applyBorder="1" applyAlignment="1" applyProtection="1">
      <alignment horizontal="center" vertical="top" wrapText="1"/>
      <protection locked="0"/>
    </xf>
    <xf numFmtId="176" fontId="0" fillId="10" borderId="1" xfId="0" applyNumberFormat="1" applyFill="1" applyBorder="1" applyAlignment="1" applyProtection="1">
      <alignment vertical="center" wrapText="1"/>
      <protection locked="0"/>
    </xf>
    <xf numFmtId="38" fontId="0" fillId="10" borderId="1" xfId="2" applyFont="1" applyFill="1" applyBorder="1" applyAlignment="1" applyProtection="1">
      <alignment vertical="center"/>
      <protection locked="0"/>
    </xf>
    <xf numFmtId="176" fontId="0" fillId="10" borderId="1" xfId="0" applyNumberFormat="1" applyFill="1" applyBorder="1" applyAlignment="1" applyProtection="1">
      <alignment vertical="center"/>
      <protection locked="0"/>
    </xf>
    <xf numFmtId="0" fontId="0" fillId="0" borderId="1" xfId="0" applyBorder="1" applyAlignment="1">
      <alignment vertical="center"/>
    </xf>
    <xf numFmtId="0" fontId="0" fillId="0" borderId="7" xfId="0" applyBorder="1" applyAlignment="1">
      <alignment vertical="center"/>
    </xf>
    <xf numFmtId="0" fontId="0" fillId="0" borderId="1" xfId="0" applyBorder="1" applyAlignment="1">
      <alignment horizontal="left" vertical="center" wrapText="1"/>
    </xf>
    <xf numFmtId="0" fontId="0" fillId="0" borderId="1" xfId="0" applyBorder="1" applyAlignment="1">
      <alignment vertical="center" wrapText="1"/>
    </xf>
    <xf numFmtId="176" fontId="0" fillId="9" borderId="0" xfId="0" applyNumberFormat="1" applyFill="1" applyAlignment="1" applyProtection="1">
      <alignment vertical="center"/>
      <protection locked="0"/>
    </xf>
    <xf numFmtId="176" fontId="19" fillId="9" borderId="0" xfId="0" applyNumberFormat="1" applyFont="1" applyFill="1" applyAlignment="1" applyProtection="1">
      <alignment vertical="center"/>
      <protection locked="0"/>
    </xf>
    <xf numFmtId="176" fontId="0" fillId="9" borderId="0" xfId="0" applyNumberFormat="1" applyFill="1" applyAlignment="1" applyProtection="1">
      <alignment vertical="top"/>
      <protection locked="0"/>
    </xf>
    <xf numFmtId="176" fontId="19" fillId="9" borderId="0" xfId="0" applyNumberFormat="1" applyFont="1" applyFill="1" applyAlignment="1" applyProtection="1">
      <alignment vertical="top"/>
      <protection locked="0"/>
    </xf>
    <xf numFmtId="176" fontId="19" fillId="9" borderId="0" xfId="0" applyNumberFormat="1" applyFont="1" applyFill="1" applyAlignment="1" applyProtection="1">
      <alignment vertical="top" wrapText="1"/>
      <protection locked="0"/>
    </xf>
    <xf numFmtId="180" fontId="5" fillId="0" borderId="8" xfId="0" applyNumberFormat="1" applyFont="1" applyBorder="1" applyAlignment="1" applyProtection="1">
      <alignment horizontal="left" vertical="top"/>
      <protection locked="0"/>
    </xf>
    <xf numFmtId="180" fontId="5" fillId="0" borderId="11" xfId="0" applyNumberFormat="1" applyFont="1" applyBorder="1" applyAlignment="1" applyProtection="1">
      <alignment horizontal="left" vertical="top"/>
      <protection locked="0"/>
    </xf>
    <xf numFmtId="0" fontId="5" fillId="6" borderId="2" xfId="0" applyFont="1" applyFill="1" applyBorder="1" applyAlignment="1" applyProtection="1">
      <alignment horizontal="center" vertical="center"/>
      <protection locked="0"/>
    </xf>
    <xf numFmtId="0" fontId="5" fillId="6" borderId="3" xfId="0" applyFont="1" applyFill="1" applyBorder="1" applyAlignment="1" applyProtection="1">
      <alignment horizontal="center" vertical="center"/>
      <protection locked="0"/>
    </xf>
    <xf numFmtId="180" fontId="6" fillId="6" borderId="2" xfId="0" applyNumberFormat="1" applyFont="1" applyFill="1" applyBorder="1" applyAlignment="1" applyProtection="1">
      <alignment horizontal="center" vertical="center"/>
      <protection locked="0"/>
    </xf>
    <xf numFmtId="180" fontId="6" fillId="6" borderId="3" xfId="0" applyNumberFormat="1" applyFont="1" applyFill="1" applyBorder="1" applyAlignment="1" applyProtection="1">
      <alignment horizontal="center" vertical="center"/>
      <protection locked="0"/>
    </xf>
    <xf numFmtId="180" fontId="6" fillId="6" borderId="4" xfId="0" applyNumberFormat="1" applyFont="1" applyFill="1" applyBorder="1" applyAlignment="1" applyProtection="1">
      <alignment horizontal="center" vertical="top"/>
      <protection locked="0"/>
    </xf>
    <xf numFmtId="180" fontId="6" fillId="6" borderId="6" xfId="0" applyNumberFormat="1" applyFont="1" applyFill="1" applyBorder="1" applyAlignment="1" applyProtection="1">
      <alignment horizontal="center" vertical="top"/>
      <protection locked="0"/>
    </xf>
    <xf numFmtId="0" fontId="5" fillId="6" borderId="4" xfId="0" applyFont="1" applyFill="1" applyBorder="1" applyAlignment="1" applyProtection="1">
      <alignment horizontal="center" vertical="top"/>
      <protection locked="0"/>
    </xf>
    <xf numFmtId="0" fontId="5" fillId="6" borderId="14" xfId="0" applyFont="1" applyFill="1" applyBorder="1" applyAlignment="1" applyProtection="1">
      <alignment horizontal="center" vertical="top"/>
      <protection locked="0"/>
    </xf>
    <xf numFmtId="0" fontId="5" fillId="6" borderId="6" xfId="0" applyFont="1" applyFill="1" applyBorder="1" applyAlignment="1" applyProtection="1">
      <alignment horizontal="center" vertical="top"/>
      <protection locked="0"/>
    </xf>
    <xf numFmtId="0" fontId="5" fillId="6" borderId="2" xfId="0" applyFont="1" applyFill="1" applyBorder="1" applyAlignment="1" applyProtection="1">
      <alignment horizontal="center" vertical="top"/>
      <protection locked="0"/>
    </xf>
    <xf numFmtId="0" fontId="5" fillId="6" borderId="3" xfId="0" applyFont="1" applyFill="1" applyBorder="1" applyAlignment="1" applyProtection="1">
      <alignment horizontal="center" vertical="top"/>
      <protection locked="0"/>
    </xf>
    <xf numFmtId="0" fontId="2" fillId="6" borderId="2" xfId="0" applyFont="1" applyFill="1" applyBorder="1" applyAlignment="1" applyProtection="1">
      <alignment horizontal="center" vertical="top" wrapText="1"/>
      <protection locked="0"/>
    </xf>
    <xf numFmtId="0" fontId="2" fillId="6" borderId="3" xfId="0" applyFont="1" applyFill="1" applyBorder="1" applyAlignment="1" applyProtection="1">
      <alignment horizontal="center" vertical="top" wrapText="1"/>
      <protection locked="0"/>
    </xf>
    <xf numFmtId="180" fontId="6" fillId="6" borderId="2" xfId="0" applyNumberFormat="1" applyFont="1" applyFill="1" applyBorder="1" applyAlignment="1" applyProtection="1">
      <alignment horizontal="center" vertical="top"/>
      <protection locked="0"/>
    </xf>
    <xf numFmtId="180" fontId="6" fillId="6" borderId="3" xfId="0" applyNumberFormat="1" applyFont="1" applyFill="1" applyBorder="1" applyAlignment="1" applyProtection="1">
      <alignment horizontal="center" vertical="top"/>
      <protection locked="0"/>
    </xf>
    <xf numFmtId="176" fontId="0" fillId="3" borderId="1" xfId="0" applyNumberFormat="1" applyFill="1" applyBorder="1" applyAlignment="1" applyProtection="1">
      <alignment horizontal="right" vertical="center"/>
      <protection locked="0"/>
    </xf>
    <xf numFmtId="0" fontId="7" fillId="0" borderId="36" xfId="0" applyFont="1" applyBorder="1" applyAlignment="1">
      <alignment vertical="center"/>
    </xf>
    <xf numFmtId="0" fontId="7" fillId="0" borderId="46" xfId="0" applyFont="1" applyBorder="1" applyAlignment="1">
      <alignment vertical="center"/>
    </xf>
    <xf numFmtId="0" fontId="7" fillId="0" borderId="37" xfId="0" applyFont="1" applyBorder="1" applyAlignment="1">
      <alignment vertical="center"/>
    </xf>
    <xf numFmtId="0" fontId="6" fillId="0" borderId="5" xfId="0" applyFont="1" applyBorder="1" applyAlignment="1" applyProtection="1">
      <alignment horizontal="center" vertical="center"/>
      <protection locked="0"/>
    </xf>
    <xf numFmtId="0" fontId="7" fillId="0" borderId="50" xfId="0" applyFont="1" applyBorder="1" applyAlignment="1">
      <alignment vertical="center"/>
    </xf>
    <xf numFmtId="0" fontId="7" fillId="0" borderId="41" xfId="0" applyFont="1" applyBorder="1" applyAlignment="1">
      <alignment vertical="center"/>
    </xf>
    <xf numFmtId="0" fontId="15" fillId="0" borderId="0" xfId="0" applyFont="1" applyAlignment="1">
      <alignment vertical="center"/>
    </xf>
    <xf numFmtId="0" fontId="7" fillId="0" borderId="0" xfId="0" applyFont="1" applyAlignment="1">
      <alignment vertical="center"/>
    </xf>
    <xf numFmtId="0" fontId="7" fillId="0" borderId="55" xfId="0" applyFont="1" applyBorder="1" applyAlignment="1">
      <alignment vertical="center"/>
    </xf>
    <xf numFmtId="0" fontId="7" fillId="0" borderId="20" xfId="0" applyFont="1" applyBorder="1" applyAlignment="1">
      <alignment vertical="center"/>
    </xf>
    <xf numFmtId="0" fontId="7" fillId="0" borderId="22" xfId="0" applyFont="1" applyBorder="1" applyAlignment="1">
      <alignment vertical="center"/>
    </xf>
    <xf numFmtId="0" fontId="7" fillId="0" borderId="47" xfId="0" applyFont="1" applyBorder="1" applyAlignment="1">
      <alignment vertical="center"/>
    </xf>
    <xf numFmtId="0" fontId="7" fillId="0" borderId="44" xfId="0" applyFont="1" applyBorder="1" applyAlignment="1">
      <alignment vertical="center" wrapText="1"/>
    </xf>
    <xf numFmtId="0" fontId="7" fillId="0" borderId="18" xfId="0" applyFont="1" applyBorder="1" applyAlignment="1">
      <alignment vertical="center"/>
    </xf>
    <xf numFmtId="0" fontId="7" fillId="0" borderId="45" xfId="0" applyFont="1" applyBorder="1" applyAlignment="1">
      <alignment vertical="center"/>
    </xf>
    <xf numFmtId="0" fontId="7" fillId="0" borderId="59" xfId="0" applyFont="1" applyBorder="1" applyAlignment="1">
      <alignment vertical="center"/>
    </xf>
    <xf numFmtId="0" fontId="7" fillId="0" borderId="62" xfId="0" applyFont="1" applyBorder="1" applyAlignment="1">
      <alignment vertical="center"/>
    </xf>
    <xf numFmtId="0" fontId="15" fillId="0" borderId="0" xfId="0" applyFont="1" applyAlignment="1">
      <alignment horizontal="right" vertical="center"/>
    </xf>
    <xf numFmtId="0" fontId="8" fillId="3" borderId="0" xfId="0" applyFont="1" applyFill="1" applyAlignment="1" applyProtection="1">
      <alignment horizontal="center" vertical="center"/>
      <protection locked="0"/>
    </xf>
    <xf numFmtId="0" fontId="0" fillId="3" borderId="0" xfId="0" applyFill="1" applyAlignment="1" applyProtection="1">
      <alignment horizontal="center" vertical="center"/>
      <protection locked="0"/>
    </xf>
    <xf numFmtId="0" fontId="5" fillId="3" borderId="8" xfId="0" applyFont="1" applyFill="1" applyBorder="1" applyAlignment="1" applyProtection="1">
      <alignment horizontal="left" vertical="center"/>
      <protection locked="0"/>
    </xf>
    <xf numFmtId="0" fontId="5" fillId="3" borderId="5" xfId="0" applyFont="1" applyFill="1" applyBorder="1" applyAlignment="1" applyProtection="1">
      <alignment horizontal="center" vertical="center"/>
      <protection locked="0"/>
    </xf>
    <xf numFmtId="0" fontId="5" fillId="3" borderId="11" xfId="0" applyFont="1" applyFill="1" applyBorder="1" applyAlignment="1" applyProtection="1">
      <alignment horizontal="left" vertical="center"/>
      <protection locked="0"/>
    </xf>
    <xf numFmtId="0" fontId="5" fillId="3" borderId="11" xfId="0" applyFont="1" applyFill="1" applyBorder="1" applyAlignment="1" applyProtection="1">
      <alignment horizontal="right" vertical="center"/>
      <protection locked="0"/>
    </xf>
    <xf numFmtId="0" fontId="0" fillId="3" borderId="1" xfId="0" applyFill="1" applyBorder="1" applyAlignment="1">
      <alignment horizontal="left" vertical="center"/>
    </xf>
    <xf numFmtId="178" fontId="0" fillId="0" borderId="14" xfId="0" applyNumberFormat="1" applyBorder="1" applyAlignment="1">
      <alignment horizontal="center" vertical="center"/>
    </xf>
    <xf numFmtId="0" fontId="6" fillId="3" borderId="7" xfId="0" applyFont="1" applyFill="1" applyBorder="1" applyAlignment="1">
      <alignment horizontal="left"/>
    </xf>
    <xf numFmtId="0" fontId="6" fillId="3" borderId="7" xfId="0" applyFont="1" applyFill="1" applyBorder="1" applyAlignment="1">
      <alignment horizontal="left" vertical="center"/>
    </xf>
    <xf numFmtId="0" fontId="32" fillId="0" borderId="0" xfId="0" applyFont="1" applyAlignment="1">
      <alignment horizontal="left" vertical="center"/>
    </xf>
    <xf numFmtId="0" fontId="6" fillId="0" borderId="5" xfId="0" applyFont="1" applyBorder="1" applyAlignment="1" applyProtection="1">
      <alignment horizontal="center" vertical="center" wrapText="1"/>
      <protection locked="0"/>
    </xf>
    <xf numFmtId="0" fontId="5" fillId="0" borderId="5" xfId="0" applyFont="1" applyBorder="1" applyAlignment="1" applyProtection="1">
      <alignment horizontal="center" vertical="center"/>
      <protection locked="0"/>
    </xf>
    <xf numFmtId="0" fontId="0" fillId="0" borderId="5" xfId="0" applyBorder="1" applyAlignment="1" applyProtection="1">
      <alignment horizontal="center" vertical="center" wrapText="1"/>
      <protection locked="0"/>
    </xf>
    <xf numFmtId="176" fontId="33" fillId="9" borderId="0" xfId="0" applyNumberFormat="1" applyFont="1" applyFill="1" applyAlignment="1" applyProtection="1">
      <alignment vertical="top"/>
      <protection locked="0"/>
    </xf>
    <xf numFmtId="0" fontId="7" fillId="0" borderId="65" xfId="0" applyFont="1" applyBorder="1" applyAlignment="1">
      <alignment vertical="center"/>
    </xf>
    <xf numFmtId="0" fontId="32" fillId="0" borderId="0" xfId="0" applyFont="1" applyAlignment="1">
      <alignment vertical="center"/>
    </xf>
    <xf numFmtId="0" fontId="23" fillId="0" borderId="0" xfId="0" applyFont="1" applyAlignment="1" applyProtection="1">
      <alignment horizontal="center" vertical="top" readingOrder="1"/>
      <protection locked="0"/>
    </xf>
    <xf numFmtId="0" fontId="24" fillId="0" borderId="0" xfId="0" applyFont="1" applyAlignment="1" applyProtection="1">
      <alignment horizontal="center" vertical="top" readingOrder="1"/>
      <protection locked="0"/>
    </xf>
    <xf numFmtId="0" fontId="9" fillId="0" borderId="16" xfId="0" applyFont="1" applyBorder="1" applyAlignment="1" applyProtection="1">
      <alignment horizontal="center" vertical="center" wrapText="1"/>
      <protection locked="0"/>
    </xf>
    <xf numFmtId="0" fontId="9" fillId="0" borderId="17" xfId="0" applyFont="1" applyBorder="1" applyAlignment="1" applyProtection="1">
      <alignment horizontal="center" vertical="center" wrapText="1"/>
      <protection locked="0"/>
    </xf>
    <xf numFmtId="0" fontId="0" fillId="0" borderId="1" xfId="0" applyBorder="1" applyAlignment="1" applyProtection="1">
      <alignment horizontal="center" vertical="top"/>
      <protection locked="0"/>
    </xf>
    <xf numFmtId="0" fontId="0" fillId="0" borderId="1" xfId="0" applyBorder="1" applyAlignment="1" applyProtection="1">
      <alignment horizontal="center" vertical="center"/>
      <protection locked="0"/>
    </xf>
    <xf numFmtId="0" fontId="0" fillId="0" borderId="4"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6" xfId="0" applyBorder="1" applyAlignment="1" applyProtection="1">
      <alignment horizontal="center" vertical="center" wrapText="1"/>
      <protection locked="0"/>
    </xf>
    <xf numFmtId="0" fontId="0" fillId="0" borderId="4" xfId="0" applyBorder="1" applyAlignment="1">
      <alignment horizontal="left" vertical="center" wrapText="1"/>
    </xf>
    <xf numFmtId="0" fontId="0" fillId="0" borderId="14" xfId="0" applyBorder="1" applyAlignment="1">
      <alignment horizontal="left" vertical="center" wrapText="1"/>
    </xf>
    <xf numFmtId="0" fontId="0" fillId="0" borderId="6" xfId="0" applyBorder="1" applyAlignment="1">
      <alignment horizontal="left" vertical="center" wrapText="1"/>
    </xf>
    <xf numFmtId="0" fontId="0" fillId="3" borderId="1" xfId="0" applyFill="1" applyBorder="1" applyAlignment="1" applyProtection="1">
      <alignment horizontal="center" vertical="center"/>
      <protection locked="0"/>
    </xf>
    <xf numFmtId="0" fontId="0" fillId="0" borderId="4" xfId="0" applyBorder="1" applyAlignment="1" applyProtection="1">
      <alignment horizontal="left" vertical="center"/>
      <protection locked="0"/>
    </xf>
    <xf numFmtId="0" fontId="0" fillId="0" borderId="14" xfId="0" applyBorder="1" applyAlignment="1" applyProtection="1">
      <alignment horizontal="left" vertical="center"/>
      <protection locked="0"/>
    </xf>
    <xf numFmtId="0" fontId="0" fillId="0" borderId="6" xfId="0" applyBorder="1" applyAlignment="1" applyProtection="1">
      <alignment horizontal="left" vertical="center"/>
      <protection locked="0"/>
    </xf>
    <xf numFmtId="0" fontId="5" fillId="0" borderId="1" xfId="0" applyFont="1" applyBorder="1" applyAlignment="1" applyProtection="1">
      <alignment vertical="top" wrapText="1"/>
      <protection locked="0"/>
    </xf>
    <xf numFmtId="0" fontId="16" fillId="0" borderId="0" xfId="0" applyFont="1" applyAlignment="1" applyProtection="1">
      <alignment horizontal="right" vertical="center"/>
      <protection locked="0"/>
    </xf>
    <xf numFmtId="0" fontId="17" fillId="0" borderId="0" xfId="0" applyFont="1" applyAlignment="1" applyProtection="1">
      <alignment horizontal="right" vertical="center"/>
      <protection locked="0"/>
    </xf>
    <xf numFmtId="0" fontId="4" fillId="0" borderId="0" xfId="0" applyFont="1" applyAlignment="1" applyProtection="1">
      <alignment horizontal="left" vertical="top" wrapText="1"/>
      <protection locked="0"/>
    </xf>
    <xf numFmtId="0" fontId="3" fillId="0" borderId="1" xfId="0" applyFont="1" applyBorder="1" applyAlignment="1" applyProtection="1">
      <alignment horizontal="left" vertical="center" wrapText="1"/>
      <protection locked="0"/>
    </xf>
    <xf numFmtId="0" fontId="3" fillId="0" borderId="1" xfId="0" applyFont="1" applyBorder="1" applyAlignment="1" applyProtection="1">
      <alignment horizontal="center" vertical="center"/>
      <protection locked="0"/>
    </xf>
    <xf numFmtId="0" fontId="0" fillId="3" borderId="8" xfId="0" applyFill="1" applyBorder="1" applyAlignment="1" applyProtection="1">
      <alignment horizontal="left" vertical="center" wrapText="1"/>
      <protection locked="0"/>
    </xf>
    <xf numFmtId="0" fontId="0" fillId="3" borderId="11" xfId="0" applyFill="1" applyBorder="1" applyAlignment="1" applyProtection="1">
      <alignment horizontal="left" vertical="center" wrapText="1"/>
      <protection locked="0"/>
    </xf>
    <xf numFmtId="0" fontId="6" fillId="0" borderId="8"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protection locked="0"/>
    </xf>
    <xf numFmtId="0" fontId="5" fillId="0" borderId="11" xfId="0" applyFont="1" applyBorder="1" applyAlignment="1" applyProtection="1">
      <alignment horizontal="center" vertical="center"/>
      <protection locked="0"/>
    </xf>
    <xf numFmtId="178" fontId="0" fillId="0" borderId="4" xfId="0" applyNumberFormat="1" applyBorder="1" applyAlignment="1">
      <alignment horizontal="center" vertical="center"/>
    </xf>
    <xf numFmtId="178" fontId="0" fillId="0" borderId="14" xfId="0" applyNumberFormat="1" applyBorder="1" applyAlignment="1">
      <alignment horizontal="center" vertical="center"/>
    </xf>
    <xf numFmtId="0" fontId="0" fillId="0" borderId="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0"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5" fillId="0" borderId="2" xfId="0" applyFont="1" applyBorder="1" applyAlignment="1" applyProtection="1">
      <alignment horizontal="center" vertical="top" wrapText="1"/>
      <protection locked="0"/>
    </xf>
    <xf numFmtId="0" fontId="5" fillId="0" borderId="3" xfId="0" applyFont="1" applyBorder="1" applyAlignment="1" applyProtection="1">
      <alignment horizontal="center" vertical="top" wrapText="1"/>
      <protection locked="0"/>
    </xf>
    <xf numFmtId="0" fontId="0" fillId="3" borderId="14" xfId="0" applyFill="1" applyBorder="1" applyAlignment="1" applyProtection="1">
      <alignment horizontal="center" vertical="center" wrapText="1"/>
      <protection locked="0"/>
    </xf>
    <xf numFmtId="0" fontId="0" fillId="3" borderId="6" xfId="0" applyFill="1" applyBorder="1" applyAlignment="1" applyProtection="1">
      <alignment horizontal="center" vertical="center" wrapText="1"/>
      <protection locked="0"/>
    </xf>
    <xf numFmtId="0" fontId="5" fillId="0" borderId="9" xfId="0" applyFont="1" applyBorder="1" applyAlignment="1" applyProtection="1">
      <alignment horizontal="left" vertical="top" wrapText="1"/>
      <protection locked="0"/>
    </xf>
    <xf numFmtId="0" fontId="5" fillId="0" borderId="15" xfId="0" applyFont="1" applyBorder="1" applyAlignment="1" applyProtection="1">
      <alignment horizontal="left" vertical="top" wrapText="1"/>
      <protection locked="0"/>
    </xf>
    <xf numFmtId="0" fontId="5" fillId="0" borderId="7" xfId="0" applyFont="1" applyBorder="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5" fillId="0" borderId="8" xfId="0" applyFont="1" applyBorder="1" applyAlignment="1" applyProtection="1">
      <alignment horizontal="left" vertical="top" wrapText="1"/>
      <protection locked="0"/>
    </xf>
    <xf numFmtId="0" fontId="5" fillId="0" borderId="5" xfId="0" applyFont="1" applyBorder="1" applyAlignment="1" applyProtection="1">
      <alignment horizontal="left" vertical="top" wrapText="1"/>
      <protection locked="0"/>
    </xf>
    <xf numFmtId="0" fontId="5" fillId="3" borderId="2" xfId="0" applyFont="1" applyFill="1" applyBorder="1" applyAlignment="1" applyProtection="1">
      <alignment horizontal="center" vertical="center" wrapText="1"/>
      <protection locked="0"/>
    </xf>
    <xf numFmtId="0" fontId="5" fillId="3" borderId="12" xfId="0" applyFont="1" applyFill="1" applyBorder="1" applyAlignment="1" applyProtection="1">
      <alignment horizontal="center" vertical="center" wrapText="1"/>
      <protection locked="0"/>
    </xf>
    <xf numFmtId="0" fontId="5" fillId="3" borderId="3" xfId="0" applyFont="1" applyFill="1" applyBorder="1" applyAlignment="1" applyProtection="1">
      <alignment horizontal="center" vertical="center" wrapText="1"/>
      <protection locked="0"/>
    </xf>
    <xf numFmtId="0" fontId="5" fillId="0" borderId="1" xfId="0" applyFont="1" applyBorder="1" applyAlignment="1" applyProtection="1">
      <alignment vertical="top"/>
      <protection locked="0"/>
    </xf>
    <xf numFmtId="0" fontId="5" fillId="3" borderId="1" xfId="0" applyFont="1" applyFill="1" applyBorder="1" applyAlignment="1" applyProtection="1">
      <alignment horizontal="center" vertical="center"/>
      <protection locked="0"/>
    </xf>
    <xf numFmtId="0" fontId="5" fillId="0" borderId="1" xfId="0" applyFont="1" applyBorder="1" applyAlignment="1" applyProtection="1">
      <alignment vertical="center" wrapText="1"/>
      <protection locked="0"/>
    </xf>
    <xf numFmtId="0" fontId="5" fillId="3" borderId="9" xfId="0" applyFont="1" applyFill="1" applyBorder="1" applyAlignment="1" applyProtection="1">
      <alignment vertical="center" wrapText="1"/>
      <protection locked="0"/>
    </xf>
    <xf numFmtId="0" fontId="5" fillId="3" borderId="15" xfId="0" applyFont="1" applyFill="1" applyBorder="1" applyAlignment="1" applyProtection="1">
      <alignment vertical="center" wrapText="1"/>
      <protection locked="0"/>
    </xf>
    <xf numFmtId="0" fontId="5" fillId="3" borderId="10" xfId="0" applyFont="1" applyFill="1" applyBorder="1" applyAlignment="1" applyProtection="1">
      <alignment vertical="center" wrapText="1"/>
      <protection locked="0"/>
    </xf>
    <xf numFmtId="0" fontId="5" fillId="0" borderId="23" xfId="0" applyFont="1" applyBorder="1" applyAlignment="1" applyProtection="1">
      <alignment horizontal="center" vertical="top" wrapText="1"/>
      <protection locked="0"/>
    </xf>
    <xf numFmtId="0" fontId="5" fillId="0" borderId="25" xfId="0" applyFont="1" applyBorder="1" applyAlignment="1" applyProtection="1">
      <alignment horizontal="center" vertical="top" wrapText="1"/>
      <protection locked="0"/>
    </xf>
    <xf numFmtId="0" fontId="5" fillId="0" borderId="24" xfId="0" applyFont="1" applyBorder="1" applyAlignment="1" applyProtection="1">
      <alignment horizontal="center" vertical="top" wrapText="1"/>
      <protection locked="0"/>
    </xf>
    <xf numFmtId="0" fontId="5" fillId="0" borderId="1" xfId="0" applyFont="1" applyBorder="1" applyAlignment="1" applyProtection="1">
      <alignment horizontal="left" vertical="top" wrapText="1"/>
      <protection locked="0"/>
    </xf>
    <xf numFmtId="0" fontId="5" fillId="0" borderId="4" xfId="0" applyFont="1" applyBorder="1" applyAlignment="1" applyProtection="1">
      <alignment horizontal="left" vertical="top" wrapText="1"/>
      <protection locked="0"/>
    </xf>
    <xf numFmtId="0" fontId="5" fillId="0" borderId="3" xfId="0" applyFont="1" applyBorder="1" applyAlignment="1" applyProtection="1">
      <alignment horizontal="left" vertical="top" wrapText="1"/>
      <protection locked="0"/>
    </xf>
    <xf numFmtId="0" fontId="5" fillId="3" borderId="1" xfId="0" applyFont="1" applyFill="1" applyBorder="1" applyAlignment="1" applyProtection="1">
      <alignment horizontal="center" vertical="center" wrapText="1"/>
      <protection locked="0"/>
    </xf>
    <xf numFmtId="0" fontId="5" fillId="0" borderId="8" xfId="0" applyFont="1" applyBorder="1" applyAlignment="1" applyProtection="1">
      <alignment horizontal="left" vertical="center"/>
      <protection locked="0"/>
    </xf>
    <xf numFmtId="0" fontId="5" fillId="0" borderId="5" xfId="0" applyFont="1" applyBorder="1" applyAlignment="1" applyProtection="1">
      <alignment horizontal="left" vertical="center"/>
      <protection locked="0"/>
    </xf>
    <xf numFmtId="0" fontId="5" fillId="0" borderId="11" xfId="0" applyFont="1" applyBorder="1" applyAlignment="1" applyProtection="1">
      <alignment horizontal="left" vertical="center"/>
      <protection locked="0"/>
    </xf>
    <xf numFmtId="0" fontId="5" fillId="0" borderId="4" xfId="0" applyFont="1" applyBorder="1" applyAlignment="1" applyProtection="1">
      <alignment horizontal="left" vertical="center"/>
      <protection locked="0"/>
    </xf>
    <xf numFmtId="0" fontId="5" fillId="0" borderId="14" xfId="0" applyFont="1" applyBorder="1" applyAlignment="1" applyProtection="1">
      <alignment horizontal="left" vertical="center"/>
      <protection locked="0"/>
    </xf>
    <xf numFmtId="0" fontId="5" fillId="0" borderId="6" xfId="0" applyFont="1" applyBorder="1" applyAlignment="1" applyProtection="1">
      <alignment horizontal="left" vertical="center"/>
      <protection locked="0"/>
    </xf>
    <xf numFmtId="0" fontId="0" fillId="3" borderId="1" xfId="0" applyFill="1" applyBorder="1" applyAlignment="1" applyProtection="1">
      <alignment horizontal="left" vertical="top"/>
      <protection locked="0"/>
    </xf>
    <xf numFmtId="0" fontId="0" fillId="0" borderId="2" xfId="0"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9" xfId="0" applyBorder="1" applyAlignment="1" applyProtection="1">
      <alignment horizontal="center" vertical="center" wrapText="1"/>
      <protection locked="0"/>
    </xf>
    <xf numFmtId="0" fontId="0" fillId="0" borderId="10" xfId="0" applyBorder="1" applyAlignment="1" applyProtection="1">
      <alignment horizontal="center" vertical="center" wrapText="1"/>
      <protection locked="0"/>
    </xf>
    <xf numFmtId="0" fontId="0" fillId="0" borderId="8" xfId="0" applyBorder="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0" fontId="0" fillId="3" borderId="0" xfId="0" applyFill="1" applyAlignment="1">
      <alignment vertical="center" shrinkToFit="1"/>
    </xf>
    <xf numFmtId="0" fontId="11" fillId="0" borderId="0" xfId="0" applyFont="1" applyAlignment="1">
      <alignment vertical="center"/>
    </xf>
    <xf numFmtId="0" fontId="5" fillId="0" borderId="42" xfId="0" applyFont="1" applyBorder="1" applyAlignment="1">
      <alignment horizontal="center" vertical="center" wrapText="1"/>
    </xf>
    <xf numFmtId="0" fontId="5" fillId="0" borderId="43"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20" xfId="0" applyFont="1" applyBorder="1" applyAlignment="1">
      <alignment horizontal="center" vertical="center" wrapText="1"/>
    </xf>
    <xf numFmtId="0" fontId="7" fillId="0" borderId="21" xfId="0" applyFont="1" applyBorder="1" applyAlignment="1">
      <alignment horizontal="center" vertical="center"/>
    </xf>
    <xf numFmtId="0" fontId="7" fillId="0" borderId="19" xfId="0" applyFont="1" applyBorder="1" applyAlignment="1">
      <alignment horizontal="center" vertical="center"/>
    </xf>
    <xf numFmtId="0" fontId="7" fillId="0" borderId="7" xfId="0" applyFont="1" applyBorder="1" applyAlignment="1">
      <alignment horizontal="center" vertical="center"/>
    </xf>
    <xf numFmtId="0" fontId="7" fillId="0" borderId="0" xfId="0" applyFont="1" applyAlignment="1">
      <alignment horizontal="center" vertical="center"/>
    </xf>
    <xf numFmtId="0" fontId="5" fillId="0" borderId="45" xfId="0" applyFont="1" applyBorder="1" applyAlignment="1">
      <alignment horizontal="center" vertical="center" wrapText="1"/>
    </xf>
    <xf numFmtId="0" fontId="5" fillId="0" borderId="46" xfId="0" applyFont="1" applyBorder="1" applyAlignment="1">
      <alignment horizontal="center" vertical="center" wrapText="1"/>
    </xf>
    <xf numFmtId="0" fontId="5" fillId="0" borderId="48" xfId="0" applyFont="1" applyBorder="1" applyAlignment="1">
      <alignment horizontal="center" vertical="center" wrapText="1"/>
    </xf>
    <xf numFmtId="0" fontId="7" fillId="0" borderId="60" xfId="0" applyFont="1" applyBorder="1" applyAlignment="1">
      <alignment vertical="center" wrapText="1"/>
    </xf>
    <xf numFmtId="0" fontId="7" fillId="0" borderId="61" xfId="0" applyFont="1" applyBorder="1" applyAlignment="1">
      <alignment vertical="center" wrapText="1"/>
    </xf>
    <xf numFmtId="0" fontId="7" fillId="0" borderId="63" xfId="0" applyFont="1" applyBorder="1" applyAlignment="1">
      <alignment vertical="center" wrapText="1"/>
    </xf>
    <xf numFmtId="0" fontId="7" fillId="0" borderId="54" xfId="0" applyFont="1" applyBorder="1" applyAlignment="1">
      <alignment horizontal="center" vertical="center" wrapText="1"/>
    </xf>
    <xf numFmtId="0" fontId="7" fillId="0" borderId="49" xfId="0" applyFont="1" applyBorder="1" applyAlignment="1">
      <alignment horizontal="center" vertical="center"/>
    </xf>
    <xf numFmtId="0" fontId="7" fillId="0" borderId="50" xfId="0" applyFont="1" applyBorder="1" applyAlignment="1">
      <alignment horizontal="center" vertical="center"/>
    </xf>
    <xf numFmtId="0" fontId="7" fillId="0" borderId="56" xfId="0" applyFont="1" applyBorder="1" applyAlignment="1">
      <alignment vertical="center"/>
    </xf>
    <xf numFmtId="0" fontId="7" fillId="0" borderId="57" xfId="0" applyFont="1" applyBorder="1" applyAlignment="1">
      <alignment vertical="center"/>
    </xf>
    <xf numFmtId="0" fontId="7" fillId="0" borderId="58" xfId="0" applyFont="1" applyBorder="1" applyAlignment="1">
      <alignment vertical="center"/>
    </xf>
    <xf numFmtId="0" fontId="7" fillId="0" borderId="4" xfId="0" applyFont="1" applyBorder="1" applyAlignment="1">
      <alignment vertical="center" wrapText="1"/>
    </xf>
    <xf numFmtId="0" fontId="7" fillId="0" borderId="14" xfId="0" applyFont="1" applyBorder="1" applyAlignment="1">
      <alignment vertical="center" wrapText="1"/>
    </xf>
    <xf numFmtId="0" fontId="7" fillId="0" borderId="35" xfId="0" applyFont="1" applyBorder="1" applyAlignment="1">
      <alignment vertical="center" wrapText="1"/>
    </xf>
    <xf numFmtId="0" fontId="7" fillId="0" borderId="51" xfId="0" applyFont="1" applyBorder="1" applyAlignment="1">
      <alignment horizontal="center" vertical="center"/>
    </xf>
    <xf numFmtId="0" fontId="7" fillId="0" borderId="53" xfId="0" applyFont="1" applyBorder="1" applyAlignment="1">
      <alignment horizontal="center" vertical="center"/>
    </xf>
    <xf numFmtId="0" fontId="7" fillId="0" borderId="8" xfId="0" applyFont="1" applyBorder="1" applyAlignment="1">
      <alignment vertical="center" wrapText="1"/>
    </xf>
    <xf numFmtId="0" fontId="7" fillId="0" borderId="5" xfId="0" applyFont="1" applyBorder="1" applyAlignment="1">
      <alignment vertical="center" wrapText="1"/>
    </xf>
    <xf numFmtId="0" fontId="7" fillId="0" borderId="34" xfId="0" applyFont="1" applyBorder="1" applyAlignment="1">
      <alignment vertical="center" wrapText="1"/>
    </xf>
    <xf numFmtId="0" fontId="7" fillId="0" borderId="48" xfId="0" applyFont="1" applyBorder="1" applyAlignment="1">
      <alignment vertical="center" wrapText="1"/>
    </xf>
    <xf numFmtId="0" fontId="7" fillId="0" borderId="49" xfId="0" applyFont="1" applyBorder="1" applyAlignment="1">
      <alignment vertical="center" wrapText="1"/>
    </xf>
    <xf numFmtId="0" fontId="7" fillId="0" borderId="64" xfId="0" applyFont="1" applyBorder="1" applyAlignment="1">
      <alignment vertical="center" wrapText="1"/>
    </xf>
    <xf numFmtId="0" fontId="7" fillId="0" borderId="9" xfId="0" applyFont="1" applyBorder="1" applyAlignment="1">
      <alignment horizontal="left" vertical="center" wrapText="1"/>
    </xf>
    <xf numFmtId="0" fontId="7" fillId="0" borderId="15" xfId="0" applyFont="1" applyBorder="1" applyAlignment="1">
      <alignment horizontal="left" vertical="center" wrapText="1"/>
    </xf>
    <xf numFmtId="0" fontId="7" fillId="0" borderId="33" xfId="0" applyFont="1" applyBorder="1" applyAlignment="1">
      <alignment horizontal="left" vertical="center" wrapText="1"/>
    </xf>
    <xf numFmtId="0" fontId="7" fillId="0" borderId="52" xfId="0" applyFont="1" applyBorder="1" applyAlignment="1">
      <alignment horizontal="center" vertical="center"/>
    </xf>
    <xf numFmtId="0" fontId="7" fillId="0" borderId="38" xfId="0" applyFont="1" applyBorder="1" applyAlignment="1">
      <alignment vertical="center" wrapText="1"/>
    </xf>
    <xf numFmtId="0" fontId="7" fillId="0" borderId="39" xfId="0" applyFont="1" applyBorder="1" applyAlignment="1">
      <alignment vertical="center" wrapText="1"/>
    </xf>
    <xf numFmtId="0" fontId="7" fillId="0" borderId="40" xfId="0" applyFont="1" applyBorder="1" applyAlignment="1">
      <alignment vertical="center" wrapText="1"/>
    </xf>
    <xf numFmtId="0" fontId="0" fillId="3" borderId="4" xfId="0" applyFill="1" applyBorder="1" applyAlignment="1">
      <alignment horizontal="left" vertical="center"/>
    </xf>
    <xf numFmtId="0" fontId="0" fillId="3" borderId="14" xfId="0" applyFill="1" applyBorder="1" applyAlignment="1">
      <alignment horizontal="left" vertical="center"/>
    </xf>
    <xf numFmtId="0" fontId="0" fillId="3" borderId="6" xfId="0" applyFill="1" applyBorder="1" applyAlignment="1">
      <alignment horizontal="left" vertical="center"/>
    </xf>
    <xf numFmtId="0" fontId="4" fillId="0" borderId="0" xfId="0" applyFont="1" applyAlignment="1">
      <alignment horizontal="left" vertical="top" wrapText="1"/>
    </xf>
    <xf numFmtId="0" fontId="0" fillId="0" borderId="1" xfId="0" applyBorder="1" applyAlignment="1">
      <alignment horizontal="center" vertical="center"/>
    </xf>
    <xf numFmtId="0" fontId="6" fillId="3" borderId="7" xfId="0" applyFont="1" applyFill="1" applyBorder="1" applyAlignment="1">
      <alignment horizontal="left"/>
    </xf>
    <xf numFmtId="0" fontId="6" fillId="3" borderId="0" xfId="0" applyFont="1" applyFill="1" applyAlignment="1">
      <alignment horizontal="left"/>
    </xf>
    <xf numFmtId="0" fontId="6" fillId="3" borderId="13" xfId="0" applyFont="1" applyFill="1" applyBorder="1" applyAlignment="1">
      <alignment horizontal="left"/>
    </xf>
    <xf numFmtId="0" fontId="7" fillId="0" borderId="8" xfId="0" applyFont="1" applyBorder="1" applyAlignment="1">
      <alignment horizontal="center" vertical="center" wrapText="1"/>
    </xf>
    <xf numFmtId="0" fontId="7" fillId="0" borderId="11" xfId="0" applyFont="1" applyBorder="1" applyAlignment="1">
      <alignment horizontal="center" vertical="center" wrapText="1"/>
    </xf>
    <xf numFmtId="0" fontId="0" fillId="3" borderId="8" xfId="0" applyFill="1" applyBorder="1" applyAlignment="1">
      <alignment horizontal="left" vertical="center"/>
    </xf>
    <xf numFmtId="0" fontId="0" fillId="3" borderId="5" xfId="0" applyFill="1" applyBorder="1" applyAlignment="1">
      <alignment horizontal="left" vertical="center"/>
    </xf>
    <xf numFmtId="0" fontId="0" fillId="3" borderId="11" xfId="0" applyFill="1" applyBorder="1" applyAlignment="1">
      <alignment horizontal="left" vertical="center"/>
    </xf>
    <xf numFmtId="49" fontId="6" fillId="3" borderId="7" xfId="0" applyNumberFormat="1" applyFont="1" applyFill="1" applyBorder="1" applyAlignment="1">
      <alignment horizontal="left"/>
    </xf>
    <xf numFmtId="49" fontId="6" fillId="3" borderId="0" xfId="0" applyNumberFormat="1" applyFont="1" applyFill="1" applyAlignment="1">
      <alignment horizontal="left"/>
    </xf>
    <xf numFmtId="49" fontId="6" fillId="3" borderId="13" xfId="0" applyNumberFormat="1" applyFont="1" applyFill="1" applyBorder="1" applyAlignment="1">
      <alignment horizontal="left"/>
    </xf>
    <xf numFmtId="49" fontId="6" fillId="3" borderId="7" xfId="0" applyNumberFormat="1" applyFont="1" applyFill="1" applyBorder="1" applyAlignment="1">
      <alignment horizontal="left" wrapText="1"/>
    </xf>
    <xf numFmtId="0" fontId="7" fillId="0" borderId="9" xfId="0" applyFont="1" applyBorder="1" applyAlignment="1">
      <alignment horizontal="center" vertical="center" wrapText="1"/>
    </xf>
    <xf numFmtId="0" fontId="7" fillId="0" borderId="10" xfId="0" applyFont="1" applyBorder="1" applyAlignment="1">
      <alignment horizontal="center" vertical="center" wrapText="1"/>
    </xf>
    <xf numFmtId="0" fontId="0" fillId="3" borderId="9" xfId="0" applyFill="1" applyBorder="1" applyAlignment="1">
      <alignment horizontal="left" vertical="center"/>
    </xf>
    <xf numFmtId="0" fontId="0" fillId="3" borderId="15" xfId="0" applyFill="1" applyBorder="1" applyAlignment="1">
      <alignment horizontal="left" vertical="center"/>
    </xf>
    <xf numFmtId="0" fontId="0" fillId="3" borderId="10" xfId="0" applyFill="1" applyBorder="1" applyAlignment="1">
      <alignment horizontal="left" vertical="center"/>
    </xf>
    <xf numFmtId="0" fontId="0" fillId="6" borderId="7" xfId="0" applyFill="1" applyBorder="1" applyAlignment="1">
      <alignment horizontal="center" vertical="center" wrapText="1"/>
    </xf>
    <xf numFmtId="0" fontId="0" fillId="6" borderId="13" xfId="0" applyFill="1" applyBorder="1" applyAlignment="1">
      <alignment horizontal="center" vertical="center" wrapText="1"/>
    </xf>
    <xf numFmtId="0" fontId="0" fillId="6" borderId="8" xfId="0" applyFill="1" applyBorder="1" applyAlignment="1">
      <alignment horizontal="center" vertical="center" wrapText="1"/>
    </xf>
    <xf numFmtId="0" fontId="0" fillId="6" borderId="11" xfId="0" applyFill="1" applyBorder="1" applyAlignment="1">
      <alignment horizontal="center" vertical="center" wrapText="1"/>
    </xf>
    <xf numFmtId="0" fontId="6" fillId="3" borderId="9" xfId="0" applyFont="1" applyFill="1" applyBorder="1" applyAlignment="1">
      <alignment horizontal="left"/>
    </xf>
    <xf numFmtId="0" fontId="6" fillId="3" borderId="15" xfId="0" applyFont="1" applyFill="1" applyBorder="1" applyAlignment="1">
      <alignment horizontal="left"/>
    </xf>
    <xf numFmtId="0" fontId="6" fillId="3" borderId="10" xfId="0" applyFont="1" applyFill="1" applyBorder="1" applyAlignment="1">
      <alignment horizontal="left"/>
    </xf>
    <xf numFmtId="0" fontId="6" fillId="3" borderId="0" xfId="0" applyFont="1" applyFill="1" applyAlignment="1">
      <alignment horizontal="left" wrapText="1"/>
    </xf>
    <xf numFmtId="0" fontId="22" fillId="3" borderId="8" xfId="1" applyFill="1" applyBorder="1" applyAlignment="1">
      <alignment horizontal="left"/>
    </xf>
    <xf numFmtId="0" fontId="6" fillId="3" borderId="5" xfId="0" applyFont="1" applyFill="1" applyBorder="1" applyAlignment="1">
      <alignment horizontal="left"/>
    </xf>
    <xf numFmtId="0" fontId="6" fillId="3" borderId="11" xfId="0" applyFont="1" applyFill="1" applyBorder="1" applyAlignment="1">
      <alignment horizontal="left"/>
    </xf>
    <xf numFmtId="0" fontId="6" fillId="3" borderId="8" xfId="0" applyFont="1" applyFill="1" applyBorder="1" applyAlignment="1">
      <alignment horizontal="left" vertical="center"/>
    </xf>
    <xf numFmtId="0" fontId="6" fillId="3" borderId="5" xfId="0" applyFont="1" applyFill="1" applyBorder="1" applyAlignment="1">
      <alignment horizontal="left" vertical="center"/>
    </xf>
    <xf numFmtId="0" fontId="6" fillId="3" borderId="11" xfId="0" applyFont="1" applyFill="1" applyBorder="1" applyAlignment="1">
      <alignment horizontal="left" vertical="center"/>
    </xf>
    <xf numFmtId="0" fontId="0" fillId="6" borderId="9" xfId="0" applyFill="1" applyBorder="1" applyAlignment="1">
      <alignment horizontal="center" vertical="center" wrapText="1"/>
    </xf>
    <xf numFmtId="0" fontId="0" fillId="6" borderId="10" xfId="0" applyFill="1" applyBorder="1" applyAlignment="1">
      <alignment horizontal="center" vertical="center" wrapText="1"/>
    </xf>
    <xf numFmtId="0" fontId="6" fillId="3" borderId="9" xfId="0" applyFont="1" applyFill="1" applyBorder="1" applyAlignment="1">
      <alignment horizontal="left" vertical="center"/>
    </xf>
    <xf numFmtId="0" fontId="6" fillId="3" borderId="15" xfId="0" applyFont="1" applyFill="1" applyBorder="1" applyAlignment="1">
      <alignment horizontal="left" vertical="center"/>
    </xf>
    <xf numFmtId="0" fontId="6" fillId="3" borderId="10" xfId="0" applyFont="1" applyFill="1" applyBorder="1" applyAlignment="1">
      <alignment horizontal="left" vertical="center"/>
    </xf>
    <xf numFmtId="0" fontId="6" fillId="3" borderId="7" xfId="0" applyFont="1" applyFill="1" applyBorder="1" applyAlignment="1">
      <alignment horizontal="left" vertical="center"/>
    </xf>
    <xf numFmtId="0" fontId="6" fillId="3" borderId="0" xfId="0" applyFont="1" applyFill="1" applyAlignment="1">
      <alignment horizontal="left" vertical="center"/>
    </xf>
    <xf numFmtId="0" fontId="6" fillId="3" borderId="13" xfId="0" applyFont="1" applyFill="1" applyBorder="1" applyAlignment="1">
      <alignment horizontal="left" vertical="center"/>
    </xf>
    <xf numFmtId="0" fontId="0" fillId="0" borderId="1" xfId="0" applyBorder="1" applyAlignment="1">
      <alignment vertical="top" wrapText="1"/>
    </xf>
    <xf numFmtId="0" fontId="0" fillId="0" borderId="1" xfId="0" applyBorder="1" applyAlignment="1">
      <alignment horizontal="left" vertical="top" wrapText="1"/>
    </xf>
    <xf numFmtId="0" fontId="0" fillId="3" borderId="1" xfId="0" applyFill="1" applyBorder="1"/>
    <xf numFmtId="0" fontId="12" fillId="3" borderId="1" xfId="0" applyFont="1" applyFill="1" applyBorder="1" applyAlignment="1">
      <alignment horizontal="left" vertical="top" wrapText="1"/>
    </xf>
    <xf numFmtId="0" fontId="12" fillId="3" borderId="9" xfId="0" applyFont="1" applyFill="1" applyBorder="1" applyAlignment="1">
      <alignment horizontal="left" vertical="top" wrapText="1"/>
    </xf>
    <xf numFmtId="0" fontId="12" fillId="3" borderId="15" xfId="0" applyFont="1" applyFill="1" applyBorder="1" applyAlignment="1">
      <alignment horizontal="left" vertical="top" wrapText="1"/>
    </xf>
    <xf numFmtId="0" fontId="12" fillId="3" borderId="10" xfId="0" applyFont="1" applyFill="1" applyBorder="1" applyAlignment="1">
      <alignment horizontal="left" vertical="top" wrapText="1"/>
    </xf>
    <xf numFmtId="0" fontId="12" fillId="3" borderId="7" xfId="0" applyFont="1" applyFill="1" applyBorder="1" applyAlignment="1">
      <alignment horizontal="left" vertical="top" wrapText="1"/>
    </xf>
    <xf numFmtId="0" fontId="12" fillId="3" borderId="0" xfId="0" applyFont="1" applyFill="1" applyAlignment="1">
      <alignment horizontal="left" vertical="top" wrapText="1"/>
    </xf>
    <xf numFmtId="0" fontId="12" fillId="3" borderId="13" xfId="0" applyFont="1" applyFill="1" applyBorder="1" applyAlignment="1">
      <alignment horizontal="left" vertical="top" wrapText="1"/>
    </xf>
    <xf numFmtId="0" fontId="12" fillId="3" borderId="29" xfId="0" applyFont="1" applyFill="1" applyBorder="1" applyAlignment="1">
      <alignment horizontal="left" vertical="top" wrapText="1"/>
    </xf>
    <xf numFmtId="0" fontId="12" fillId="3" borderId="30" xfId="0" applyFont="1" applyFill="1" applyBorder="1" applyAlignment="1">
      <alignment horizontal="left" vertical="top" wrapText="1"/>
    </xf>
    <xf numFmtId="0" fontId="12" fillId="3" borderId="31" xfId="0" applyFont="1" applyFill="1" applyBorder="1" applyAlignment="1">
      <alignment horizontal="left" vertical="top" wrapText="1"/>
    </xf>
    <xf numFmtId="0" fontId="0" fillId="0" borderId="9" xfId="0" applyBorder="1" applyAlignment="1">
      <alignment horizontal="left" vertical="top" wrapText="1"/>
    </xf>
    <xf numFmtId="0" fontId="0" fillId="0" borderId="10" xfId="0" applyBorder="1" applyAlignment="1">
      <alignment horizontal="left" vertical="top" wrapText="1"/>
    </xf>
    <xf numFmtId="0" fontId="0" fillId="0" borderId="7" xfId="0" applyBorder="1" applyAlignment="1">
      <alignment horizontal="left" vertical="top" wrapText="1"/>
    </xf>
    <xf numFmtId="0" fontId="0" fillId="0" borderId="13" xfId="0" applyBorder="1" applyAlignment="1">
      <alignment horizontal="left" vertical="top" wrapText="1"/>
    </xf>
    <xf numFmtId="0" fontId="0" fillId="0" borderId="2" xfId="0" applyBorder="1" applyAlignment="1">
      <alignment horizontal="left" vertical="top" wrapText="1"/>
    </xf>
    <xf numFmtId="0" fontId="0" fillId="0" borderId="15" xfId="0" applyBorder="1" applyAlignment="1">
      <alignment horizontal="left" vertical="top" wrapText="1"/>
    </xf>
    <xf numFmtId="0" fontId="0" fillId="0" borderId="0" xfId="0" applyAlignment="1">
      <alignment horizontal="left" vertical="top" wrapText="1"/>
    </xf>
    <xf numFmtId="0" fontId="0" fillId="0" borderId="29" xfId="0" applyBorder="1" applyAlignment="1">
      <alignment horizontal="left" vertical="top" wrapText="1"/>
    </xf>
    <xf numFmtId="0" fontId="0" fillId="0" borderId="30" xfId="0" applyBorder="1" applyAlignment="1">
      <alignment horizontal="left" vertical="top" wrapText="1"/>
    </xf>
    <xf numFmtId="0" fontId="2" fillId="3" borderId="1" xfId="0" applyFont="1" applyFill="1" applyBorder="1" applyAlignment="1">
      <alignment horizontal="left" vertical="top" wrapText="1"/>
    </xf>
    <xf numFmtId="0" fontId="2" fillId="3" borderId="2" xfId="0" applyFont="1" applyFill="1" applyBorder="1" applyAlignment="1">
      <alignment horizontal="left" vertical="top" wrapText="1"/>
    </xf>
    <xf numFmtId="0" fontId="2" fillId="3" borderId="28" xfId="0" applyFont="1" applyFill="1" applyBorder="1" applyAlignment="1">
      <alignment horizontal="left" vertical="top" wrapText="1"/>
    </xf>
    <xf numFmtId="0" fontId="2" fillId="3" borderId="3" xfId="0" applyFont="1" applyFill="1" applyBorder="1" applyAlignment="1">
      <alignment horizontal="left" vertical="top" wrapText="1"/>
    </xf>
    <xf numFmtId="0" fontId="0" fillId="0" borderId="9" xfId="0" applyBorder="1" applyAlignment="1">
      <alignment horizontal="center" wrapText="1"/>
    </xf>
    <xf numFmtId="0" fontId="0" fillId="0" borderId="15" xfId="0" applyBorder="1" applyAlignment="1">
      <alignment horizontal="center" wrapText="1"/>
    </xf>
    <xf numFmtId="0" fontId="0" fillId="0" borderId="10" xfId="0" applyBorder="1" applyAlignment="1">
      <alignment horizontal="center" wrapText="1"/>
    </xf>
    <xf numFmtId="0" fontId="0" fillId="0" borderId="8" xfId="0" applyBorder="1" applyAlignment="1">
      <alignment horizontal="center" wrapText="1"/>
    </xf>
    <xf numFmtId="0" fontId="0" fillId="0" borderId="5" xfId="0" applyBorder="1" applyAlignment="1">
      <alignment horizontal="center" wrapText="1"/>
    </xf>
    <xf numFmtId="0" fontId="0" fillId="0" borderId="11" xfId="0" applyBorder="1" applyAlignment="1">
      <alignment horizontal="center" wrapText="1"/>
    </xf>
    <xf numFmtId="0" fontId="0" fillId="0" borderId="2" xfId="0" applyBorder="1" applyAlignment="1">
      <alignment horizontal="center" wrapText="1"/>
    </xf>
    <xf numFmtId="0" fontId="0" fillId="0" borderId="3" xfId="0" applyBorder="1" applyAlignment="1">
      <alignment horizontal="center" wrapText="1"/>
    </xf>
    <xf numFmtId="0" fontId="12" fillId="3" borderId="2" xfId="0" applyFont="1" applyFill="1" applyBorder="1" applyAlignment="1">
      <alignment horizontal="center" vertical="top" wrapText="1"/>
    </xf>
    <xf numFmtId="0" fontId="12" fillId="3" borderId="12" xfId="0" applyFont="1" applyFill="1" applyBorder="1" applyAlignment="1">
      <alignment horizontal="center" vertical="top" wrapText="1"/>
    </xf>
    <xf numFmtId="0" fontId="12" fillId="3" borderId="3" xfId="0" applyFont="1" applyFill="1" applyBorder="1" applyAlignment="1">
      <alignment horizontal="center" vertical="top" wrapText="1"/>
    </xf>
    <xf numFmtId="176" fontId="7" fillId="0" borderId="2" xfId="0" applyNumberFormat="1" applyFont="1" applyBorder="1" applyAlignment="1" applyProtection="1">
      <alignment horizontal="left" vertical="top" wrapText="1"/>
      <protection locked="0"/>
    </xf>
    <xf numFmtId="176" fontId="7" fillId="0" borderId="12" xfId="0" applyNumberFormat="1" applyFont="1" applyBorder="1" applyAlignment="1" applyProtection="1">
      <alignment horizontal="left" vertical="top" wrapText="1"/>
      <protection locked="0"/>
    </xf>
    <xf numFmtId="176" fontId="7" fillId="0" borderId="3" xfId="0" applyNumberFormat="1" applyFont="1" applyBorder="1" applyAlignment="1" applyProtection="1">
      <alignment horizontal="left" vertical="top" wrapText="1"/>
      <protection locked="0"/>
    </xf>
    <xf numFmtId="176" fontId="3" fillId="0" borderId="12" xfId="0" applyNumberFormat="1" applyFont="1" applyBorder="1" applyAlignment="1" applyProtection="1">
      <alignment horizontal="center" vertical="top" wrapText="1"/>
      <protection locked="0"/>
    </xf>
    <xf numFmtId="176" fontId="3" fillId="0" borderId="3" xfId="0" applyNumberFormat="1" applyFont="1" applyBorder="1" applyAlignment="1" applyProtection="1">
      <alignment horizontal="center" vertical="top" wrapText="1"/>
      <protection locked="0"/>
    </xf>
    <xf numFmtId="176" fontId="3" fillId="0" borderId="2" xfId="0" applyNumberFormat="1" applyFont="1" applyBorder="1" applyAlignment="1" applyProtection="1">
      <alignment horizontal="left" vertical="top" wrapText="1"/>
      <protection locked="0"/>
    </xf>
    <xf numFmtId="176" fontId="3" fillId="0" borderId="3" xfId="0" applyNumberFormat="1" applyFont="1" applyBorder="1" applyAlignment="1" applyProtection="1">
      <alignment horizontal="left" vertical="top" wrapText="1"/>
      <protection locked="0"/>
    </xf>
    <xf numFmtId="176" fontId="3" fillId="5" borderId="2" xfId="0" applyNumberFormat="1" applyFont="1" applyFill="1" applyBorder="1" applyAlignment="1" applyProtection="1">
      <alignment horizontal="center" vertical="top" wrapText="1"/>
      <protection locked="0"/>
    </xf>
    <xf numFmtId="176" fontId="3" fillId="5" borderId="3" xfId="0" applyNumberFormat="1" applyFont="1" applyFill="1" applyBorder="1" applyAlignment="1" applyProtection="1">
      <alignment horizontal="center" vertical="top" wrapText="1"/>
      <protection locked="0"/>
    </xf>
    <xf numFmtId="176" fontId="3" fillId="5" borderId="1" xfId="0" applyNumberFormat="1" applyFont="1" applyFill="1" applyBorder="1" applyAlignment="1" applyProtection="1">
      <alignment horizontal="center" vertical="top" wrapText="1"/>
      <protection locked="0"/>
    </xf>
    <xf numFmtId="176" fontId="31" fillId="0" borderId="0" xfId="0" applyNumberFormat="1" applyFont="1" applyAlignment="1" applyProtection="1">
      <alignment horizontal="center" vertical="center" wrapText="1"/>
      <protection locked="0"/>
    </xf>
    <xf numFmtId="176" fontId="29" fillId="8" borderId="9" xfId="0" applyNumberFormat="1" applyFont="1" applyFill="1" applyBorder="1" applyAlignment="1" applyProtection="1">
      <alignment horizontal="left" vertical="center"/>
      <protection locked="0"/>
    </xf>
    <xf numFmtId="176" fontId="29" fillId="8" borderId="15" xfId="0" applyNumberFormat="1" applyFont="1" applyFill="1" applyBorder="1" applyAlignment="1" applyProtection="1">
      <alignment horizontal="left" vertical="center"/>
      <protection locked="0"/>
    </xf>
    <xf numFmtId="176" fontId="29" fillId="8" borderId="8" xfId="0" applyNumberFormat="1" applyFont="1" applyFill="1" applyBorder="1" applyAlignment="1" applyProtection="1">
      <alignment horizontal="left" vertical="center"/>
      <protection locked="0"/>
    </xf>
    <xf numFmtId="176" fontId="29" fillId="8" borderId="5" xfId="0" applyNumberFormat="1" applyFont="1" applyFill="1" applyBorder="1" applyAlignment="1" applyProtection="1">
      <alignment horizontal="left" vertical="center"/>
      <protection locked="0"/>
    </xf>
    <xf numFmtId="176" fontId="29" fillId="7" borderId="9" xfId="0" applyNumberFormat="1" applyFont="1" applyFill="1" applyBorder="1" applyAlignment="1" applyProtection="1">
      <alignment horizontal="left" vertical="center" wrapText="1"/>
      <protection locked="0"/>
    </xf>
    <xf numFmtId="176" fontId="29" fillId="7" borderId="15" xfId="0" applyNumberFormat="1" applyFont="1" applyFill="1" applyBorder="1" applyAlignment="1" applyProtection="1">
      <alignment horizontal="left" vertical="center" wrapText="1"/>
      <protection locked="0"/>
    </xf>
    <xf numFmtId="176" fontId="29" fillId="7" borderId="10" xfId="0" applyNumberFormat="1" applyFont="1" applyFill="1" applyBorder="1" applyAlignment="1" applyProtection="1">
      <alignment horizontal="left" vertical="center" wrapText="1"/>
      <protection locked="0"/>
    </xf>
    <xf numFmtId="176" fontId="29" fillId="7" borderId="8" xfId="0" applyNumberFormat="1" applyFont="1" applyFill="1" applyBorder="1" applyAlignment="1" applyProtection="1">
      <alignment horizontal="left" vertical="center" wrapText="1"/>
      <protection locked="0"/>
    </xf>
    <xf numFmtId="176" fontId="29" fillId="7" borderId="5" xfId="0" applyNumberFormat="1" applyFont="1" applyFill="1" applyBorder="1" applyAlignment="1" applyProtection="1">
      <alignment horizontal="left" vertical="center" wrapText="1"/>
      <protection locked="0"/>
    </xf>
    <xf numFmtId="176" fontId="29" fillId="7" borderId="11" xfId="0" applyNumberFormat="1" applyFont="1" applyFill="1" applyBorder="1" applyAlignment="1" applyProtection="1">
      <alignment horizontal="left" vertical="center" wrapText="1"/>
      <protection locked="0"/>
    </xf>
    <xf numFmtId="176" fontId="4" fillId="3" borderId="9" xfId="0" applyNumberFormat="1" applyFont="1" applyFill="1" applyBorder="1" applyAlignment="1" applyProtection="1">
      <alignment horizontal="center" vertical="center"/>
      <protection locked="0"/>
    </xf>
    <xf numFmtId="176" fontId="4" fillId="3" borderId="15" xfId="0" applyNumberFormat="1" applyFont="1" applyFill="1" applyBorder="1" applyAlignment="1" applyProtection="1">
      <alignment horizontal="center" vertical="center"/>
      <protection locked="0"/>
    </xf>
    <xf numFmtId="176" fontId="4" fillId="3" borderId="10" xfId="0" applyNumberFormat="1" applyFont="1" applyFill="1" applyBorder="1" applyAlignment="1" applyProtection="1">
      <alignment horizontal="center" vertical="center"/>
      <protection locked="0"/>
    </xf>
    <xf numFmtId="176" fontId="4" fillId="3" borderId="8" xfId="0" applyNumberFormat="1" applyFont="1" applyFill="1" applyBorder="1" applyAlignment="1" applyProtection="1">
      <alignment horizontal="center" vertical="center"/>
      <protection locked="0"/>
    </xf>
    <xf numFmtId="176" fontId="4" fillId="3" borderId="5" xfId="0" applyNumberFormat="1" applyFont="1" applyFill="1" applyBorder="1" applyAlignment="1" applyProtection="1">
      <alignment horizontal="center" vertical="center"/>
      <protection locked="0"/>
    </xf>
    <xf numFmtId="176" fontId="4" fillId="3" borderId="11" xfId="0" applyNumberFormat="1" applyFont="1" applyFill="1" applyBorder="1" applyAlignment="1" applyProtection="1">
      <alignment horizontal="center" vertical="center"/>
      <protection locked="0"/>
    </xf>
    <xf numFmtId="176" fontId="4" fillId="0" borderId="1" xfId="0" applyNumberFormat="1" applyFont="1" applyBorder="1" applyAlignment="1" applyProtection="1">
      <alignment horizontal="distributed" vertical="center" wrapText="1"/>
      <protection locked="0"/>
    </xf>
    <xf numFmtId="176" fontId="4" fillId="0" borderId="1" xfId="0" applyNumberFormat="1" applyFont="1" applyBorder="1" applyAlignment="1" applyProtection="1">
      <alignment horizontal="distributed" vertical="center"/>
      <protection locked="0"/>
    </xf>
    <xf numFmtId="176" fontId="3" fillId="0" borderId="2" xfId="0" applyNumberFormat="1" applyFont="1" applyBorder="1" applyAlignment="1" applyProtection="1">
      <alignment horizontal="center" vertical="top" wrapText="1"/>
      <protection locked="0"/>
    </xf>
    <xf numFmtId="176" fontId="20" fillId="0" borderId="12" xfId="0" applyNumberFormat="1" applyFont="1" applyBorder="1" applyAlignment="1" applyProtection="1">
      <alignment horizontal="center" vertical="top" wrapText="1"/>
      <protection locked="0"/>
    </xf>
    <xf numFmtId="176" fontId="20" fillId="0" borderId="3" xfId="0" applyNumberFormat="1" applyFont="1" applyBorder="1" applyAlignment="1" applyProtection="1">
      <alignment horizontal="center" vertical="top" wrapText="1"/>
      <protection locked="0"/>
    </xf>
    <xf numFmtId="180" fontId="5" fillId="0" borderId="4" xfId="0" applyNumberFormat="1" applyFont="1" applyBorder="1" applyAlignment="1" applyProtection="1">
      <alignment horizontal="center" vertical="top"/>
      <protection locked="0"/>
    </xf>
    <xf numFmtId="180" fontId="5" fillId="0" borderId="6" xfId="0" applyNumberFormat="1" applyFont="1" applyBorder="1" applyAlignment="1" applyProtection="1">
      <alignment horizontal="center" vertical="top"/>
      <protection locked="0"/>
    </xf>
    <xf numFmtId="180" fontId="6" fillId="6" borderId="15" xfId="0" applyNumberFormat="1" applyFont="1" applyFill="1" applyBorder="1" applyAlignment="1" applyProtection="1">
      <alignment horizontal="left" vertical="top" wrapText="1"/>
      <protection locked="0"/>
    </xf>
    <xf numFmtId="180" fontId="5" fillId="6" borderId="9" xfId="0" applyNumberFormat="1" applyFont="1" applyFill="1" applyBorder="1" applyAlignment="1" applyProtection="1">
      <alignment horizontal="center" vertical="center"/>
      <protection locked="0"/>
    </xf>
    <xf numFmtId="180" fontId="5" fillId="6" borderId="10" xfId="0" applyNumberFormat="1" applyFont="1" applyFill="1" applyBorder="1" applyAlignment="1" applyProtection="1">
      <alignment horizontal="center" vertical="center"/>
      <protection locked="0"/>
    </xf>
    <xf numFmtId="180" fontId="5" fillId="6" borderId="8" xfId="0" applyNumberFormat="1" applyFont="1" applyFill="1" applyBorder="1" applyAlignment="1" applyProtection="1">
      <alignment horizontal="center" vertical="center"/>
      <protection locked="0"/>
    </xf>
    <xf numFmtId="180" fontId="5" fillId="6" borderId="11" xfId="0" applyNumberFormat="1" applyFont="1" applyFill="1" applyBorder="1" applyAlignment="1" applyProtection="1">
      <alignment horizontal="center" vertical="center"/>
      <protection locked="0"/>
    </xf>
    <xf numFmtId="180" fontId="5" fillId="0" borderId="9" xfId="0" applyNumberFormat="1" applyFont="1" applyBorder="1" applyAlignment="1" applyProtection="1">
      <alignment horizontal="center" vertical="top"/>
      <protection locked="0"/>
    </xf>
    <xf numFmtId="180" fontId="5" fillId="0" borderId="10" xfId="0" applyNumberFormat="1" applyFont="1" applyBorder="1" applyAlignment="1" applyProtection="1">
      <alignment horizontal="center" vertical="top"/>
      <protection locked="0"/>
    </xf>
    <xf numFmtId="180" fontId="5" fillId="0" borderId="7" xfId="0" applyNumberFormat="1" applyFont="1" applyBorder="1" applyAlignment="1" applyProtection="1">
      <alignment horizontal="center" vertical="top"/>
      <protection locked="0"/>
    </xf>
    <xf numFmtId="180" fontId="5" fillId="0" borderId="13" xfId="0" applyNumberFormat="1" applyFont="1" applyBorder="1" applyAlignment="1" applyProtection="1">
      <alignment horizontal="center" vertical="top"/>
      <protection locked="0"/>
    </xf>
    <xf numFmtId="180" fontId="5" fillId="0" borderId="8" xfId="0" applyNumberFormat="1" applyFont="1" applyBorder="1" applyAlignment="1" applyProtection="1">
      <alignment horizontal="center" vertical="top"/>
      <protection locked="0"/>
    </xf>
    <xf numFmtId="180" fontId="5" fillId="0" borderId="11" xfId="0" applyNumberFormat="1" applyFont="1" applyBorder="1" applyAlignment="1" applyProtection="1">
      <alignment horizontal="center" vertical="top"/>
      <protection locked="0"/>
    </xf>
    <xf numFmtId="0" fontId="0" fillId="3" borderId="66" xfId="0" applyFill="1" applyBorder="1" applyAlignment="1">
      <alignment horizontal="center"/>
    </xf>
  </cellXfs>
  <cellStyles count="3">
    <cellStyle name="ハイパーリンク" xfId="1" builtinId="8"/>
    <cellStyle name="桁区切り" xfId="2" builtinId="6"/>
    <cellStyle name="標準" xfId="0" builtinId="0"/>
  </cellStyles>
  <dxfs count="23">
    <dxf>
      <fill>
        <patternFill>
          <bgColor theme="7" tint="0.79998168889431442"/>
        </patternFill>
      </fill>
    </dxf>
    <dxf>
      <fill>
        <patternFill>
          <bgColor theme="0" tint="-0.14996795556505021"/>
        </patternFill>
      </fill>
    </dxf>
    <dxf>
      <fill>
        <patternFill>
          <bgColor theme="7" tint="0.79998168889431442"/>
        </patternFill>
      </fill>
    </dxf>
    <dxf>
      <fill>
        <patternFill>
          <bgColor theme="2"/>
        </patternFill>
      </fill>
    </dxf>
    <dxf>
      <fill>
        <patternFill>
          <bgColor theme="2"/>
        </patternFill>
      </fill>
    </dxf>
    <dxf>
      <fill>
        <patternFill>
          <bgColor theme="7" tint="0.79998168889431442"/>
        </patternFill>
      </fill>
    </dxf>
    <dxf>
      <fill>
        <patternFill>
          <bgColor theme="7" tint="0.79998168889431442"/>
        </patternFill>
      </fill>
    </dxf>
    <dxf>
      <fill>
        <patternFill>
          <bgColor theme="0"/>
        </patternFill>
      </fill>
    </dxf>
    <dxf>
      <fill>
        <patternFill>
          <bgColor theme="4" tint="0.79998168889431442"/>
        </patternFill>
      </fill>
    </dxf>
    <dxf>
      <fill>
        <patternFill>
          <bgColor theme="4"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4" tint="0.79998168889431442"/>
        </patternFill>
      </fill>
    </dxf>
    <dxf>
      <fill>
        <patternFill>
          <bgColor theme="0"/>
        </patternFill>
      </fill>
    </dxf>
    <dxf>
      <fill>
        <patternFill>
          <bgColor theme="7" tint="0.79998168889431442"/>
        </patternFill>
      </fill>
    </dxf>
    <dxf>
      <fill>
        <patternFill>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220980</xdr:colOff>
          <xdr:row>9</xdr:row>
          <xdr:rowOff>137160</xdr:rowOff>
        </xdr:from>
        <xdr:to>
          <xdr:col>3</xdr:col>
          <xdr:colOff>152400</xdr:colOff>
          <xdr:row>9</xdr:row>
          <xdr:rowOff>365760</xdr:rowOff>
        </xdr:to>
        <xdr:sp macro="" textlink="">
          <xdr:nvSpPr>
            <xdr:cNvPr id="19457" name="Check Box 1" hidden="1">
              <a:extLst>
                <a:ext uri="{63B3BB69-23CF-44E3-9099-C40C66FF867C}">
                  <a14:compatExt spid="_x0000_s19457"/>
                </a:ext>
                <a:ext uri="{FF2B5EF4-FFF2-40B4-BE49-F238E27FC236}">
                  <a16:creationId xmlns:a16="http://schemas.microsoft.com/office/drawing/2014/main" id="{00000000-0008-0000-0000-00000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213360</xdr:colOff>
          <xdr:row>12</xdr:row>
          <xdr:rowOff>228600</xdr:rowOff>
        </xdr:from>
        <xdr:to>
          <xdr:col>3</xdr:col>
          <xdr:colOff>152400</xdr:colOff>
          <xdr:row>12</xdr:row>
          <xdr:rowOff>457200</xdr:rowOff>
        </xdr:to>
        <xdr:sp macro="" textlink="">
          <xdr:nvSpPr>
            <xdr:cNvPr id="19458" name="Check Box 2" hidden="1">
              <a:extLst>
                <a:ext uri="{63B3BB69-23CF-44E3-9099-C40C66FF867C}">
                  <a14:compatExt spid="_x0000_s19458"/>
                </a:ext>
                <a:ext uri="{FF2B5EF4-FFF2-40B4-BE49-F238E27FC236}">
                  <a16:creationId xmlns:a16="http://schemas.microsoft.com/office/drawing/2014/main" id="{00000000-0008-0000-0000-00000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236220</xdr:colOff>
          <xdr:row>18</xdr:row>
          <xdr:rowOff>160020</xdr:rowOff>
        </xdr:from>
        <xdr:to>
          <xdr:col>2</xdr:col>
          <xdr:colOff>518160</xdr:colOff>
          <xdr:row>18</xdr:row>
          <xdr:rowOff>403860</xdr:rowOff>
        </xdr:to>
        <xdr:sp macro="" textlink="">
          <xdr:nvSpPr>
            <xdr:cNvPr id="19459" name="Check Box 3" hidden="1">
              <a:extLst>
                <a:ext uri="{63B3BB69-23CF-44E3-9099-C40C66FF867C}">
                  <a14:compatExt spid="_x0000_s19459"/>
                </a:ext>
                <a:ext uri="{FF2B5EF4-FFF2-40B4-BE49-F238E27FC236}">
                  <a16:creationId xmlns:a16="http://schemas.microsoft.com/office/drawing/2014/main" id="{00000000-0008-0000-0000-00000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220980</xdr:colOff>
          <xdr:row>13</xdr:row>
          <xdr:rowOff>121920</xdr:rowOff>
        </xdr:from>
        <xdr:to>
          <xdr:col>3</xdr:col>
          <xdr:colOff>152400</xdr:colOff>
          <xdr:row>13</xdr:row>
          <xdr:rowOff>373380</xdr:rowOff>
        </xdr:to>
        <xdr:sp macro="" textlink="">
          <xdr:nvSpPr>
            <xdr:cNvPr id="19460" name="Check Box 4" hidden="1">
              <a:extLst>
                <a:ext uri="{63B3BB69-23CF-44E3-9099-C40C66FF867C}">
                  <a14:compatExt spid="_x0000_s19460"/>
                </a:ext>
                <a:ext uri="{FF2B5EF4-FFF2-40B4-BE49-F238E27FC236}">
                  <a16:creationId xmlns:a16="http://schemas.microsoft.com/office/drawing/2014/main" id="{00000000-0008-0000-0000-00000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213360</xdr:colOff>
          <xdr:row>14</xdr:row>
          <xdr:rowOff>137160</xdr:rowOff>
        </xdr:from>
        <xdr:to>
          <xdr:col>3</xdr:col>
          <xdr:colOff>152400</xdr:colOff>
          <xdr:row>14</xdr:row>
          <xdr:rowOff>365760</xdr:rowOff>
        </xdr:to>
        <xdr:sp macro="" textlink="">
          <xdr:nvSpPr>
            <xdr:cNvPr id="19461" name="Check Box 5" hidden="1">
              <a:extLst>
                <a:ext uri="{63B3BB69-23CF-44E3-9099-C40C66FF867C}">
                  <a14:compatExt spid="_x0000_s19461"/>
                </a:ext>
                <a:ext uri="{FF2B5EF4-FFF2-40B4-BE49-F238E27FC236}">
                  <a16:creationId xmlns:a16="http://schemas.microsoft.com/office/drawing/2014/main" id="{00000000-0008-0000-0000-00000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213360</xdr:colOff>
          <xdr:row>15</xdr:row>
          <xdr:rowOff>137160</xdr:rowOff>
        </xdr:from>
        <xdr:to>
          <xdr:col>3</xdr:col>
          <xdr:colOff>152400</xdr:colOff>
          <xdr:row>15</xdr:row>
          <xdr:rowOff>365760</xdr:rowOff>
        </xdr:to>
        <xdr:sp macro="" textlink="">
          <xdr:nvSpPr>
            <xdr:cNvPr id="19462" name="Check Box 6" hidden="1">
              <a:extLst>
                <a:ext uri="{63B3BB69-23CF-44E3-9099-C40C66FF867C}">
                  <a14:compatExt spid="_x0000_s19462"/>
                </a:ext>
                <a:ext uri="{FF2B5EF4-FFF2-40B4-BE49-F238E27FC236}">
                  <a16:creationId xmlns:a16="http://schemas.microsoft.com/office/drawing/2014/main" id="{00000000-0008-0000-0000-000006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213360</xdr:colOff>
          <xdr:row>16</xdr:row>
          <xdr:rowOff>266700</xdr:rowOff>
        </xdr:from>
        <xdr:to>
          <xdr:col>3</xdr:col>
          <xdr:colOff>152400</xdr:colOff>
          <xdr:row>16</xdr:row>
          <xdr:rowOff>502920</xdr:rowOff>
        </xdr:to>
        <xdr:sp macro="" textlink="">
          <xdr:nvSpPr>
            <xdr:cNvPr id="19463" name="Check Box 7" hidden="1">
              <a:extLst>
                <a:ext uri="{63B3BB69-23CF-44E3-9099-C40C66FF867C}">
                  <a14:compatExt spid="_x0000_s19463"/>
                </a:ext>
                <a:ext uri="{FF2B5EF4-FFF2-40B4-BE49-F238E27FC236}">
                  <a16:creationId xmlns:a16="http://schemas.microsoft.com/office/drawing/2014/main" id="{00000000-0008-0000-0000-000007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213360</xdr:colOff>
          <xdr:row>17</xdr:row>
          <xdr:rowOff>114300</xdr:rowOff>
        </xdr:from>
        <xdr:to>
          <xdr:col>3</xdr:col>
          <xdr:colOff>152400</xdr:colOff>
          <xdr:row>17</xdr:row>
          <xdr:rowOff>365760</xdr:rowOff>
        </xdr:to>
        <xdr:sp macro="" textlink="">
          <xdr:nvSpPr>
            <xdr:cNvPr id="19464" name="Check Box 8" hidden="1">
              <a:extLst>
                <a:ext uri="{63B3BB69-23CF-44E3-9099-C40C66FF867C}">
                  <a14:compatExt spid="_x0000_s19464"/>
                </a:ext>
                <a:ext uri="{FF2B5EF4-FFF2-40B4-BE49-F238E27FC236}">
                  <a16:creationId xmlns:a16="http://schemas.microsoft.com/office/drawing/2014/main" id="{00000000-0008-0000-0000-00000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220980</xdr:colOff>
          <xdr:row>10</xdr:row>
          <xdr:rowOff>121920</xdr:rowOff>
        </xdr:from>
        <xdr:to>
          <xdr:col>3</xdr:col>
          <xdr:colOff>152400</xdr:colOff>
          <xdr:row>10</xdr:row>
          <xdr:rowOff>365760</xdr:rowOff>
        </xdr:to>
        <xdr:sp macro="" textlink="">
          <xdr:nvSpPr>
            <xdr:cNvPr id="19466" name="Check Box 10" hidden="1">
              <a:extLst>
                <a:ext uri="{63B3BB69-23CF-44E3-9099-C40C66FF867C}">
                  <a14:compatExt spid="_x0000_s19466"/>
                </a:ext>
                <a:ext uri="{FF2B5EF4-FFF2-40B4-BE49-F238E27FC236}">
                  <a16:creationId xmlns:a16="http://schemas.microsoft.com/office/drawing/2014/main" id="{00000000-0008-0000-0000-00000A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220980</xdr:colOff>
          <xdr:row>9</xdr:row>
          <xdr:rowOff>121920</xdr:rowOff>
        </xdr:from>
        <xdr:to>
          <xdr:col>11</xdr:col>
          <xdr:colOff>144780</xdr:colOff>
          <xdr:row>9</xdr:row>
          <xdr:rowOff>365760</xdr:rowOff>
        </xdr:to>
        <xdr:sp macro="" textlink="">
          <xdr:nvSpPr>
            <xdr:cNvPr id="19467" name="Check Box 11" hidden="1">
              <a:extLst>
                <a:ext uri="{63B3BB69-23CF-44E3-9099-C40C66FF867C}">
                  <a14:compatExt spid="_x0000_s19467"/>
                </a:ext>
                <a:ext uri="{FF2B5EF4-FFF2-40B4-BE49-F238E27FC236}">
                  <a16:creationId xmlns:a16="http://schemas.microsoft.com/office/drawing/2014/main" id="{00000000-0008-0000-0000-00000B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213360</xdr:colOff>
          <xdr:row>12</xdr:row>
          <xdr:rowOff>228600</xdr:rowOff>
        </xdr:from>
        <xdr:to>
          <xdr:col>11</xdr:col>
          <xdr:colOff>137160</xdr:colOff>
          <xdr:row>12</xdr:row>
          <xdr:rowOff>457200</xdr:rowOff>
        </xdr:to>
        <xdr:sp macro="" textlink="">
          <xdr:nvSpPr>
            <xdr:cNvPr id="19468" name="Check Box 12" hidden="1">
              <a:extLst>
                <a:ext uri="{63B3BB69-23CF-44E3-9099-C40C66FF867C}">
                  <a14:compatExt spid="_x0000_s19468"/>
                </a:ext>
                <a:ext uri="{FF2B5EF4-FFF2-40B4-BE49-F238E27FC236}">
                  <a16:creationId xmlns:a16="http://schemas.microsoft.com/office/drawing/2014/main" id="{00000000-0008-0000-0000-00000C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220980</xdr:colOff>
          <xdr:row>13</xdr:row>
          <xdr:rowOff>121920</xdr:rowOff>
        </xdr:from>
        <xdr:to>
          <xdr:col>11</xdr:col>
          <xdr:colOff>137160</xdr:colOff>
          <xdr:row>13</xdr:row>
          <xdr:rowOff>373380</xdr:rowOff>
        </xdr:to>
        <xdr:sp macro="" textlink="">
          <xdr:nvSpPr>
            <xdr:cNvPr id="19470" name="Check Box 14" hidden="1">
              <a:extLst>
                <a:ext uri="{63B3BB69-23CF-44E3-9099-C40C66FF867C}">
                  <a14:compatExt spid="_x0000_s19470"/>
                </a:ext>
                <a:ext uri="{FF2B5EF4-FFF2-40B4-BE49-F238E27FC236}">
                  <a16:creationId xmlns:a16="http://schemas.microsoft.com/office/drawing/2014/main" id="{00000000-0008-0000-0000-00000E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213360</xdr:colOff>
          <xdr:row>14</xdr:row>
          <xdr:rowOff>137160</xdr:rowOff>
        </xdr:from>
        <xdr:to>
          <xdr:col>11</xdr:col>
          <xdr:colOff>144780</xdr:colOff>
          <xdr:row>14</xdr:row>
          <xdr:rowOff>365760</xdr:rowOff>
        </xdr:to>
        <xdr:sp macro="" textlink="">
          <xdr:nvSpPr>
            <xdr:cNvPr id="19471" name="Check Box 15" hidden="1">
              <a:extLst>
                <a:ext uri="{63B3BB69-23CF-44E3-9099-C40C66FF867C}">
                  <a14:compatExt spid="_x0000_s19471"/>
                </a:ext>
                <a:ext uri="{FF2B5EF4-FFF2-40B4-BE49-F238E27FC236}">
                  <a16:creationId xmlns:a16="http://schemas.microsoft.com/office/drawing/2014/main" id="{00000000-0008-0000-0000-00000F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213360</xdr:colOff>
          <xdr:row>15</xdr:row>
          <xdr:rowOff>137160</xdr:rowOff>
        </xdr:from>
        <xdr:to>
          <xdr:col>11</xdr:col>
          <xdr:colOff>137160</xdr:colOff>
          <xdr:row>15</xdr:row>
          <xdr:rowOff>365760</xdr:rowOff>
        </xdr:to>
        <xdr:sp macro="" textlink="">
          <xdr:nvSpPr>
            <xdr:cNvPr id="19472" name="Check Box 16" hidden="1">
              <a:extLst>
                <a:ext uri="{63B3BB69-23CF-44E3-9099-C40C66FF867C}">
                  <a14:compatExt spid="_x0000_s19472"/>
                </a:ext>
                <a:ext uri="{FF2B5EF4-FFF2-40B4-BE49-F238E27FC236}">
                  <a16:creationId xmlns:a16="http://schemas.microsoft.com/office/drawing/2014/main" id="{00000000-0008-0000-0000-000010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213360</xdr:colOff>
          <xdr:row>16</xdr:row>
          <xdr:rowOff>266700</xdr:rowOff>
        </xdr:from>
        <xdr:to>
          <xdr:col>11</xdr:col>
          <xdr:colOff>137160</xdr:colOff>
          <xdr:row>16</xdr:row>
          <xdr:rowOff>502920</xdr:rowOff>
        </xdr:to>
        <xdr:sp macro="" textlink="">
          <xdr:nvSpPr>
            <xdr:cNvPr id="19473" name="Check Box 17" hidden="1">
              <a:extLst>
                <a:ext uri="{63B3BB69-23CF-44E3-9099-C40C66FF867C}">
                  <a14:compatExt spid="_x0000_s19473"/>
                </a:ext>
                <a:ext uri="{FF2B5EF4-FFF2-40B4-BE49-F238E27FC236}">
                  <a16:creationId xmlns:a16="http://schemas.microsoft.com/office/drawing/2014/main" id="{00000000-0008-0000-0000-00001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213360</xdr:colOff>
          <xdr:row>17</xdr:row>
          <xdr:rowOff>114300</xdr:rowOff>
        </xdr:from>
        <xdr:to>
          <xdr:col>11</xdr:col>
          <xdr:colOff>137160</xdr:colOff>
          <xdr:row>17</xdr:row>
          <xdr:rowOff>365760</xdr:rowOff>
        </xdr:to>
        <xdr:sp macro="" textlink="">
          <xdr:nvSpPr>
            <xdr:cNvPr id="19474" name="Check Box 18" hidden="1">
              <a:extLst>
                <a:ext uri="{63B3BB69-23CF-44E3-9099-C40C66FF867C}">
                  <a14:compatExt spid="_x0000_s19474"/>
                </a:ext>
                <a:ext uri="{FF2B5EF4-FFF2-40B4-BE49-F238E27FC236}">
                  <a16:creationId xmlns:a16="http://schemas.microsoft.com/office/drawing/2014/main" id="{00000000-0008-0000-0000-00001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220980</xdr:colOff>
          <xdr:row>10</xdr:row>
          <xdr:rowOff>121920</xdr:rowOff>
        </xdr:from>
        <xdr:to>
          <xdr:col>11</xdr:col>
          <xdr:colOff>144780</xdr:colOff>
          <xdr:row>10</xdr:row>
          <xdr:rowOff>365760</xdr:rowOff>
        </xdr:to>
        <xdr:sp macro="" textlink="">
          <xdr:nvSpPr>
            <xdr:cNvPr id="19476" name="Check Box 20" hidden="1">
              <a:extLst>
                <a:ext uri="{63B3BB69-23CF-44E3-9099-C40C66FF867C}">
                  <a14:compatExt spid="_x0000_s19476"/>
                </a:ext>
                <a:ext uri="{FF2B5EF4-FFF2-40B4-BE49-F238E27FC236}">
                  <a16:creationId xmlns:a16="http://schemas.microsoft.com/office/drawing/2014/main" id="{00000000-0008-0000-0000-00001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220980</xdr:colOff>
          <xdr:row>11</xdr:row>
          <xdr:rowOff>114300</xdr:rowOff>
        </xdr:from>
        <xdr:to>
          <xdr:col>3</xdr:col>
          <xdr:colOff>152400</xdr:colOff>
          <xdr:row>11</xdr:row>
          <xdr:rowOff>365760</xdr:rowOff>
        </xdr:to>
        <xdr:sp macro="" textlink="">
          <xdr:nvSpPr>
            <xdr:cNvPr id="19477" name="Check Box 21" hidden="1">
              <a:extLst>
                <a:ext uri="{63B3BB69-23CF-44E3-9099-C40C66FF867C}">
                  <a14:compatExt spid="_x0000_s19477"/>
                </a:ext>
                <a:ext uri="{FF2B5EF4-FFF2-40B4-BE49-F238E27FC236}">
                  <a16:creationId xmlns:a16="http://schemas.microsoft.com/office/drawing/2014/main" id="{00000000-0008-0000-0000-00001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220980</xdr:colOff>
          <xdr:row>11</xdr:row>
          <xdr:rowOff>121920</xdr:rowOff>
        </xdr:from>
        <xdr:to>
          <xdr:col>11</xdr:col>
          <xdr:colOff>144780</xdr:colOff>
          <xdr:row>11</xdr:row>
          <xdr:rowOff>365760</xdr:rowOff>
        </xdr:to>
        <xdr:sp macro="" textlink="">
          <xdr:nvSpPr>
            <xdr:cNvPr id="19478" name="Check Box 22" hidden="1">
              <a:extLst>
                <a:ext uri="{63B3BB69-23CF-44E3-9099-C40C66FF867C}">
                  <a14:compatExt spid="_x0000_s19478"/>
                </a:ext>
                <a:ext uri="{FF2B5EF4-FFF2-40B4-BE49-F238E27FC236}">
                  <a16:creationId xmlns:a16="http://schemas.microsoft.com/office/drawing/2014/main" id="{00000000-0008-0000-0000-000016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236220</xdr:colOff>
          <xdr:row>18</xdr:row>
          <xdr:rowOff>617220</xdr:rowOff>
        </xdr:from>
        <xdr:to>
          <xdr:col>2</xdr:col>
          <xdr:colOff>518160</xdr:colOff>
          <xdr:row>18</xdr:row>
          <xdr:rowOff>861060</xdr:rowOff>
        </xdr:to>
        <xdr:sp macro="" textlink="">
          <xdr:nvSpPr>
            <xdr:cNvPr id="19480" name="Check Box 24" hidden="1">
              <a:extLst>
                <a:ext uri="{63B3BB69-23CF-44E3-9099-C40C66FF867C}">
                  <a14:compatExt spid="_x0000_s19480"/>
                </a:ext>
                <a:ext uri="{FF2B5EF4-FFF2-40B4-BE49-F238E27FC236}">
                  <a16:creationId xmlns:a16="http://schemas.microsoft.com/office/drawing/2014/main" id="{00000000-0008-0000-0000-00001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220980</xdr:colOff>
          <xdr:row>18</xdr:row>
          <xdr:rowOff>175260</xdr:rowOff>
        </xdr:from>
        <xdr:to>
          <xdr:col>10</xdr:col>
          <xdr:colOff>457200</xdr:colOff>
          <xdr:row>18</xdr:row>
          <xdr:rowOff>403860</xdr:rowOff>
        </xdr:to>
        <xdr:sp macro="" textlink="">
          <xdr:nvSpPr>
            <xdr:cNvPr id="19481" name="Check Box 25" hidden="1">
              <a:extLst>
                <a:ext uri="{63B3BB69-23CF-44E3-9099-C40C66FF867C}">
                  <a14:compatExt spid="_x0000_s19481"/>
                </a:ext>
                <a:ext uri="{FF2B5EF4-FFF2-40B4-BE49-F238E27FC236}">
                  <a16:creationId xmlns:a16="http://schemas.microsoft.com/office/drawing/2014/main" id="{00000000-0008-0000-0000-000019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220980</xdr:colOff>
          <xdr:row>18</xdr:row>
          <xdr:rowOff>632460</xdr:rowOff>
        </xdr:from>
        <xdr:to>
          <xdr:col>10</xdr:col>
          <xdr:colOff>457200</xdr:colOff>
          <xdr:row>18</xdr:row>
          <xdr:rowOff>861060</xdr:rowOff>
        </xdr:to>
        <xdr:sp macro="" textlink="">
          <xdr:nvSpPr>
            <xdr:cNvPr id="19482" name="Check Box 26" hidden="1">
              <a:extLst>
                <a:ext uri="{63B3BB69-23CF-44E3-9099-C40C66FF867C}">
                  <a14:compatExt spid="_x0000_s19482"/>
                </a:ext>
                <a:ext uri="{FF2B5EF4-FFF2-40B4-BE49-F238E27FC236}">
                  <a16:creationId xmlns:a16="http://schemas.microsoft.com/office/drawing/2014/main" id="{00000000-0008-0000-0000-00001A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14</xdr:col>
      <xdr:colOff>518449</xdr:colOff>
      <xdr:row>0</xdr:row>
      <xdr:rowOff>217026</xdr:rowOff>
    </xdr:from>
    <xdr:to>
      <xdr:col>17</xdr:col>
      <xdr:colOff>443023</xdr:colOff>
      <xdr:row>2</xdr:row>
      <xdr:rowOff>177209</xdr:rowOff>
    </xdr:to>
    <xdr:sp macro="" textlink="">
      <xdr:nvSpPr>
        <xdr:cNvPr id="2" name="吹き出し: 四角形 1">
          <a:extLst>
            <a:ext uri="{FF2B5EF4-FFF2-40B4-BE49-F238E27FC236}">
              <a16:creationId xmlns:a16="http://schemas.microsoft.com/office/drawing/2014/main" id="{064895D6-19C3-46E8-9E2C-86200B463162}"/>
            </a:ext>
          </a:extLst>
        </xdr:cNvPr>
        <xdr:cNvSpPr/>
      </xdr:nvSpPr>
      <xdr:spPr>
        <a:xfrm>
          <a:off x="9738649" y="217026"/>
          <a:ext cx="1839099" cy="588833"/>
        </a:xfrm>
        <a:prstGeom prst="wedgeRectCallout">
          <a:avLst>
            <a:gd name="adj1" fmla="val -68284"/>
            <a:gd name="adj2" fmla="val -66993"/>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a:t>
          </a:r>
          <a:r>
            <a:rPr kumimoji="1" lang="ja-JP" altLang="en-US" sz="1100"/>
            <a:t>記入箇所</a:t>
          </a:r>
          <a:r>
            <a:rPr kumimoji="1" lang="en-US" altLang="ja-JP" sz="1100"/>
            <a:t>】</a:t>
          </a:r>
          <a:r>
            <a:rPr kumimoji="1" lang="ja-JP" altLang="en-US" sz="1100"/>
            <a:t>日付</a:t>
          </a:r>
        </a:p>
      </xdr:txBody>
    </xdr:sp>
    <xdr:clientData/>
  </xdr:twoCellAnchor>
  <xdr:twoCellAnchor>
    <xdr:from>
      <xdr:col>14</xdr:col>
      <xdr:colOff>331254</xdr:colOff>
      <xdr:row>4</xdr:row>
      <xdr:rowOff>223220</xdr:rowOff>
    </xdr:from>
    <xdr:to>
      <xdr:col>19</xdr:col>
      <xdr:colOff>274664</xdr:colOff>
      <xdr:row>10</xdr:row>
      <xdr:rowOff>93022</xdr:rowOff>
    </xdr:to>
    <xdr:sp macro="" textlink="">
      <xdr:nvSpPr>
        <xdr:cNvPr id="3" name="吹き出し: 四角形 2">
          <a:extLst>
            <a:ext uri="{FF2B5EF4-FFF2-40B4-BE49-F238E27FC236}">
              <a16:creationId xmlns:a16="http://schemas.microsoft.com/office/drawing/2014/main" id="{BCD03A02-5A10-4FA9-9CC3-1B3A99BD8E34}"/>
            </a:ext>
          </a:extLst>
        </xdr:cNvPr>
        <xdr:cNvSpPr/>
      </xdr:nvSpPr>
      <xdr:spPr>
        <a:xfrm>
          <a:off x="9988776" y="1498742"/>
          <a:ext cx="3562910" cy="1890758"/>
        </a:xfrm>
        <a:prstGeom prst="wedgeRectCallout">
          <a:avLst>
            <a:gd name="adj1" fmla="val -62193"/>
            <a:gd name="adj2" fmla="val -4082"/>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a:t>
          </a:r>
          <a:r>
            <a:rPr kumimoji="1" lang="ja-JP" altLang="en-US" sz="1100"/>
            <a:t>記入箇所</a:t>
          </a:r>
          <a:r>
            <a:rPr kumimoji="1" lang="en-US" altLang="ja-JP" sz="1100"/>
            <a:t>】</a:t>
          </a:r>
        </a:p>
        <a:p>
          <a:pPr algn="l"/>
          <a:r>
            <a:rPr kumimoji="1" lang="ja-JP" altLang="en-US" sz="1100"/>
            <a:t>応募団体名</a:t>
          </a:r>
          <a:endParaRPr kumimoji="1" lang="en-US" altLang="ja-JP" sz="1100"/>
        </a:p>
        <a:p>
          <a:pPr algn="l"/>
          <a:endParaRPr kumimoji="1" lang="en-US" altLang="ja-JP" sz="1100"/>
        </a:p>
        <a:p>
          <a:pPr algn="l"/>
          <a:r>
            <a:rPr kumimoji="1" lang="en-US" altLang="ja-JP" sz="1100"/>
            <a:t>※</a:t>
          </a:r>
          <a:r>
            <a:rPr kumimoji="1" lang="ja-JP" altLang="en-US" sz="1100"/>
            <a:t>応募団体名は、団体規約等と一致させてください。</a:t>
          </a:r>
          <a:endParaRPr kumimoji="1" lang="en-US" altLang="ja-JP" sz="1100"/>
        </a:p>
        <a:p>
          <a:pPr algn="l"/>
          <a:endParaRPr kumimoji="1" lang="en-US" altLang="ja-JP" sz="1100"/>
        </a:p>
        <a:p>
          <a:pPr algn="l"/>
          <a:r>
            <a:rPr kumimoji="1" lang="en-US" altLang="ja-JP" sz="1100"/>
            <a:t>※</a:t>
          </a:r>
          <a:r>
            <a:rPr kumimoji="1" lang="ja-JP" altLang="en-US" sz="1100"/>
            <a:t>補助金申請額は、「事業実施経費」シート「国庫補助金額」より自動転記されます。</a:t>
          </a:r>
          <a:endParaRPr kumimoji="1" lang="en-US" altLang="ja-JP" sz="1100"/>
        </a:p>
      </xdr:txBody>
    </xdr:sp>
    <xdr:clientData/>
  </xdr:twoCellAnchor>
  <xdr:twoCellAnchor>
    <xdr:from>
      <xdr:col>14</xdr:col>
      <xdr:colOff>483790</xdr:colOff>
      <xdr:row>14</xdr:row>
      <xdr:rowOff>143932</xdr:rowOff>
    </xdr:from>
    <xdr:to>
      <xdr:col>19</xdr:col>
      <xdr:colOff>464296</xdr:colOff>
      <xdr:row>18</xdr:row>
      <xdr:rowOff>20930</xdr:rowOff>
    </xdr:to>
    <xdr:sp macro="" textlink="">
      <xdr:nvSpPr>
        <xdr:cNvPr id="4" name="吹き出し: 四角形 3">
          <a:extLst>
            <a:ext uri="{FF2B5EF4-FFF2-40B4-BE49-F238E27FC236}">
              <a16:creationId xmlns:a16="http://schemas.microsoft.com/office/drawing/2014/main" id="{5A8FE352-E110-430C-ADAF-B052669C346B}"/>
            </a:ext>
          </a:extLst>
        </xdr:cNvPr>
        <xdr:cNvSpPr/>
      </xdr:nvSpPr>
      <xdr:spPr>
        <a:xfrm>
          <a:off x="10141312" y="5419954"/>
          <a:ext cx="3600006" cy="1152519"/>
        </a:xfrm>
        <a:prstGeom prst="wedgeRectCallout">
          <a:avLst>
            <a:gd name="adj1" fmla="val -60642"/>
            <a:gd name="adj2" fmla="val -30991"/>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a:t>
          </a:r>
          <a:r>
            <a:rPr kumimoji="1" lang="ja-JP" altLang="en-US" sz="1100"/>
            <a:t>１．取組（メニュー）の別</a:t>
          </a:r>
          <a:r>
            <a:rPr kumimoji="1" lang="en-US" altLang="ja-JP" sz="1100"/>
            <a:t>】</a:t>
          </a:r>
        </a:p>
        <a:p>
          <a:pPr algn="l"/>
          <a:r>
            <a:rPr kumimoji="1" lang="ja-JP" altLang="en-US" sz="1100"/>
            <a:t>希望するメニュー全てに●を選択してください。</a:t>
          </a:r>
          <a:endParaRPr kumimoji="1" lang="en-US" altLang="ja-JP" sz="1100"/>
        </a:p>
        <a:p>
          <a:pPr algn="l"/>
          <a:endParaRPr kumimoji="1" lang="en-US" altLang="ja-JP" sz="1100"/>
        </a:p>
        <a:p>
          <a:pPr algn="l"/>
          <a:r>
            <a:rPr kumimoji="1" lang="en-US" altLang="ja-JP" sz="1100"/>
            <a:t>※</a:t>
          </a:r>
          <a:r>
            <a:rPr kumimoji="1" lang="ja-JP" altLang="en-US" sz="1100"/>
            <a:t>第４の（２）はいずれか片方のみ選択してください。</a:t>
          </a:r>
          <a:endParaRPr kumimoji="1" lang="en-US" altLang="ja-JP" sz="1100"/>
        </a:p>
      </xdr:txBody>
    </xdr:sp>
    <xdr:clientData/>
  </xdr:twoCellAnchor>
  <xdr:twoCellAnchor>
    <xdr:from>
      <xdr:col>14</xdr:col>
      <xdr:colOff>333524</xdr:colOff>
      <xdr:row>23</xdr:row>
      <xdr:rowOff>105789</xdr:rowOff>
    </xdr:from>
    <xdr:to>
      <xdr:col>22</xdr:col>
      <xdr:colOff>200025</xdr:colOff>
      <xdr:row>28</xdr:row>
      <xdr:rowOff>66261</xdr:rowOff>
    </xdr:to>
    <xdr:sp macro="" textlink="">
      <xdr:nvSpPr>
        <xdr:cNvPr id="5" name="吹き出し: 四角形 4">
          <a:extLst>
            <a:ext uri="{FF2B5EF4-FFF2-40B4-BE49-F238E27FC236}">
              <a16:creationId xmlns:a16="http://schemas.microsoft.com/office/drawing/2014/main" id="{A2EFCE8A-EDD0-429C-8A87-CC9CB46794DD}"/>
            </a:ext>
          </a:extLst>
        </xdr:cNvPr>
        <xdr:cNvSpPr/>
      </xdr:nvSpPr>
      <xdr:spPr>
        <a:xfrm>
          <a:off x="9982349" y="9345039"/>
          <a:ext cx="5448151" cy="1903572"/>
        </a:xfrm>
        <a:prstGeom prst="wedgeRectCallout">
          <a:avLst>
            <a:gd name="adj1" fmla="val -60642"/>
            <a:gd name="adj2" fmla="val -30991"/>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t>【</a:t>
          </a:r>
          <a:r>
            <a:rPr kumimoji="1" lang="ja-JP" altLang="en-US" sz="1200"/>
            <a:t>２．事業実施の必要性</a:t>
          </a:r>
          <a:r>
            <a:rPr kumimoji="1" lang="en-US" altLang="ja-JP" sz="1200"/>
            <a:t>】</a:t>
          </a:r>
          <a:r>
            <a:rPr kumimoji="1" lang="ja-JP" altLang="ja-JP" sz="1200">
              <a:solidFill>
                <a:schemeClr val="lt1"/>
              </a:solidFill>
              <a:effectLst/>
              <a:latin typeface="+mn-lt"/>
              <a:ea typeface="+mn-ea"/>
              <a:cs typeface="+mn-cs"/>
            </a:rPr>
            <a:t>第４（１）を選択した場合のみ</a:t>
          </a:r>
          <a:endParaRPr kumimoji="1" lang="en-US" altLang="ja-JP" sz="1200">
            <a:solidFill>
              <a:schemeClr val="lt1"/>
            </a:solidFill>
            <a:effectLst/>
            <a:latin typeface="+mn-lt"/>
            <a:ea typeface="+mn-ea"/>
            <a:cs typeface="+mn-cs"/>
          </a:endParaRPr>
        </a:p>
        <a:p>
          <a:pPr algn="l"/>
          <a:endParaRPr kumimoji="1" lang="en-US" altLang="ja-JP" sz="1200"/>
        </a:p>
        <a:p>
          <a:pPr algn="l"/>
          <a:r>
            <a:rPr kumimoji="1" lang="ja-JP" altLang="en-US" sz="1200"/>
            <a:t>①本事業において確保しようとする施設等全てに</a:t>
          </a:r>
          <a:r>
            <a:rPr kumimoji="1" lang="ja-JP" altLang="ja-JP" sz="1200">
              <a:solidFill>
                <a:schemeClr val="lt1"/>
              </a:solidFill>
              <a:effectLst/>
              <a:latin typeface="+mn-lt"/>
              <a:ea typeface="+mn-ea"/>
              <a:cs typeface="+mn-cs"/>
            </a:rPr>
            <a:t>●</a:t>
          </a:r>
          <a:r>
            <a:rPr kumimoji="1" lang="ja-JP" altLang="en-US" sz="1200"/>
            <a:t>を選択してください。</a:t>
          </a:r>
          <a:endParaRPr kumimoji="1" lang="en-US" altLang="ja-JP" sz="1200"/>
        </a:p>
        <a:p>
          <a:pPr algn="l"/>
          <a:endParaRPr kumimoji="1" lang="en-US" altLang="ja-JP" sz="1200"/>
        </a:p>
        <a:p>
          <a:pPr algn="l"/>
          <a:r>
            <a:rPr kumimoji="1" lang="ja-JP" altLang="en-US" sz="1200"/>
            <a:t>②</a:t>
          </a:r>
          <a:r>
            <a:rPr kumimoji="1" lang="ja-JP" altLang="ja-JP" sz="1200">
              <a:solidFill>
                <a:schemeClr val="lt1"/>
              </a:solidFill>
              <a:effectLst/>
              <a:latin typeface="+mn-lt"/>
              <a:ea typeface="+mn-ea"/>
              <a:cs typeface="+mn-cs"/>
            </a:rPr>
            <a:t>●</a:t>
          </a:r>
          <a:r>
            <a:rPr kumimoji="1" lang="ja-JP" altLang="en-US" sz="1200"/>
            <a:t>を選択した施設について、現在の整備状況を選択。記入してください</a:t>
          </a:r>
          <a:endParaRPr kumimoji="1" lang="en-US" altLang="ja-JP" sz="1200"/>
        </a:p>
        <a:p>
          <a:pPr algn="l"/>
          <a:endParaRPr kumimoji="1" lang="en-US" altLang="ja-JP" sz="1200"/>
        </a:p>
        <a:p>
          <a:pPr algn="l"/>
          <a:r>
            <a:rPr kumimoji="1" lang="en-US" altLang="ja-JP" sz="1200"/>
            <a:t>※</a:t>
          </a:r>
          <a:r>
            <a:rPr kumimoji="1" lang="ja-JP" altLang="en-US" sz="1200"/>
            <a:t>セルが黄色になる場合は、詳細情報を入力してください。</a:t>
          </a:r>
          <a:endParaRPr kumimoji="1" lang="en-US" altLang="ja-JP" sz="1200"/>
        </a:p>
        <a:p>
          <a:pPr algn="l"/>
          <a:endParaRPr kumimoji="1" lang="en-US" altLang="ja-JP" sz="1200"/>
        </a:p>
      </xdr:txBody>
    </xdr:sp>
    <xdr:clientData/>
  </xdr:twoCellAnchor>
  <xdr:twoCellAnchor editAs="oneCell">
    <xdr:from>
      <xdr:col>14</xdr:col>
      <xdr:colOff>450508</xdr:colOff>
      <xdr:row>54</xdr:row>
      <xdr:rowOff>233812</xdr:rowOff>
    </xdr:from>
    <xdr:to>
      <xdr:col>20</xdr:col>
      <xdr:colOff>510884</xdr:colOff>
      <xdr:row>58</xdr:row>
      <xdr:rowOff>0</xdr:rowOff>
    </xdr:to>
    <xdr:sp macro="" textlink="">
      <xdr:nvSpPr>
        <xdr:cNvPr id="6" name="吹き出し: 四角形 5">
          <a:extLst>
            <a:ext uri="{FF2B5EF4-FFF2-40B4-BE49-F238E27FC236}">
              <a16:creationId xmlns:a16="http://schemas.microsoft.com/office/drawing/2014/main" id="{D1EB9115-0B53-4F6C-88C9-B8DA7F74D22E}"/>
            </a:ext>
          </a:extLst>
        </xdr:cNvPr>
        <xdr:cNvSpPr/>
      </xdr:nvSpPr>
      <xdr:spPr>
        <a:xfrm>
          <a:off x="10099333" y="18016987"/>
          <a:ext cx="4321861" cy="985388"/>
        </a:xfrm>
        <a:prstGeom prst="wedgeRectCallout">
          <a:avLst>
            <a:gd name="adj1" fmla="val -60642"/>
            <a:gd name="adj2" fmla="val -30991"/>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t>【</a:t>
          </a:r>
          <a:r>
            <a:rPr kumimoji="1" lang="ja-JP" altLang="en-US" sz="1200"/>
            <a:t>２．事業実施の必要性</a:t>
          </a:r>
          <a:r>
            <a:rPr kumimoji="1" lang="en-US" altLang="ja-JP" sz="1200"/>
            <a:t>】</a:t>
          </a:r>
          <a:r>
            <a:rPr kumimoji="1" lang="ja-JP" altLang="en-US" sz="1200"/>
            <a:t>第４（２）を選択した場合のみ</a:t>
          </a:r>
          <a:endParaRPr kumimoji="1" lang="en-US" altLang="ja-JP" sz="1200"/>
        </a:p>
        <a:p>
          <a:pPr algn="l"/>
          <a:r>
            <a:rPr kumimoji="1" lang="ja-JP" altLang="en-US" sz="1200"/>
            <a:t>記入してください。文字が見切れる場合は、セル幅を広げてください。</a:t>
          </a:r>
          <a:endParaRPr kumimoji="1" lang="en-US" altLang="ja-JP" sz="1200"/>
        </a:p>
      </xdr:txBody>
    </xdr:sp>
    <xdr:clientData/>
  </xdr:twoCellAnchor>
  <xdr:twoCellAnchor>
    <xdr:from>
      <xdr:col>14</xdr:col>
      <xdr:colOff>518449</xdr:colOff>
      <xdr:row>0</xdr:row>
      <xdr:rowOff>217026</xdr:rowOff>
    </xdr:from>
    <xdr:to>
      <xdr:col>17</xdr:col>
      <xdr:colOff>443023</xdr:colOff>
      <xdr:row>2</xdr:row>
      <xdr:rowOff>177209</xdr:rowOff>
    </xdr:to>
    <xdr:sp macro="" textlink="">
      <xdr:nvSpPr>
        <xdr:cNvPr id="7" name="吹き出し: 四角形 6">
          <a:extLst>
            <a:ext uri="{FF2B5EF4-FFF2-40B4-BE49-F238E27FC236}">
              <a16:creationId xmlns:a16="http://schemas.microsoft.com/office/drawing/2014/main" id="{0DA139B2-8CD0-4267-A9FB-C88E92DB4F91}"/>
            </a:ext>
          </a:extLst>
        </xdr:cNvPr>
        <xdr:cNvSpPr/>
      </xdr:nvSpPr>
      <xdr:spPr>
        <a:xfrm>
          <a:off x="9738649" y="217026"/>
          <a:ext cx="1839099" cy="588833"/>
        </a:xfrm>
        <a:prstGeom prst="wedgeRectCallout">
          <a:avLst>
            <a:gd name="adj1" fmla="val -68284"/>
            <a:gd name="adj2" fmla="val -66993"/>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a:t>
          </a:r>
          <a:r>
            <a:rPr kumimoji="1" lang="ja-JP" altLang="en-US" sz="1100"/>
            <a:t>記入箇所</a:t>
          </a:r>
          <a:r>
            <a:rPr kumimoji="1" lang="en-US" altLang="ja-JP" sz="1100"/>
            <a:t>】</a:t>
          </a:r>
          <a:r>
            <a:rPr kumimoji="1" lang="ja-JP" altLang="en-US" sz="1100"/>
            <a:t>日付</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13</xdr:col>
      <xdr:colOff>469738</xdr:colOff>
      <xdr:row>6</xdr:row>
      <xdr:rowOff>182357</xdr:rowOff>
    </xdr:from>
    <xdr:to>
      <xdr:col>19</xdr:col>
      <xdr:colOff>449384</xdr:colOff>
      <xdr:row>12</xdr:row>
      <xdr:rowOff>48845</xdr:rowOff>
    </xdr:to>
    <xdr:sp macro="" textlink="">
      <xdr:nvSpPr>
        <xdr:cNvPr id="2" name="吹き出し: 四角形 1">
          <a:extLst>
            <a:ext uri="{FF2B5EF4-FFF2-40B4-BE49-F238E27FC236}">
              <a16:creationId xmlns:a16="http://schemas.microsoft.com/office/drawing/2014/main" id="{68E039C5-0028-495B-8018-6C2B19BB45AE}"/>
            </a:ext>
          </a:extLst>
        </xdr:cNvPr>
        <xdr:cNvSpPr/>
      </xdr:nvSpPr>
      <xdr:spPr>
        <a:xfrm>
          <a:off x="8775538" y="1963532"/>
          <a:ext cx="4094446" cy="1352388"/>
        </a:xfrm>
        <a:prstGeom prst="wedgeRectCallout">
          <a:avLst>
            <a:gd name="adj1" fmla="val -60642"/>
            <a:gd name="adj2" fmla="val -30991"/>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400"/>
            <a:t>【</a:t>
          </a:r>
          <a:r>
            <a:rPr kumimoji="1" lang="ja-JP" altLang="en-US" sz="1400"/>
            <a:t>３．支援対象者</a:t>
          </a:r>
          <a:r>
            <a:rPr kumimoji="1" lang="en-US" altLang="ja-JP" sz="1400"/>
            <a:t>】</a:t>
          </a:r>
        </a:p>
        <a:p>
          <a:pPr algn="l"/>
          <a:r>
            <a:rPr kumimoji="1" lang="ja-JP" altLang="en-US" sz="1400"/>
            <a:t>行が足りない場合は、「コピーして挿入」にて追加してください</a:t>
          </a:r>
          <a:endParaRPr kumimoji="1" lang="en-US" altLang="ja-JP"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75974</xdr:colOff>
      <xdr:row>36</xdr:row>
      <xdr:rowOff>20181</xdr:rowOff>
    </xdr:from>
    <xdr:to>
      <xdr:col>12</xdr:col>
      <xdr:colOff>231321</xdr:colOff>
      <xdr:row>38</xdr:row>
      <xdr:rowOff>259667</xdr:rowOff>
    </xdr:to>
    <xdr:sp macro="" textlink="">
      <xdr:nvSpPr>
        <xdr:cNvPr id="9" name="テキスト ボックス 8">
          <a:extLst>
            <a:ext uri="{FF2B5EF4-FFF2-40B4-BE49-F238E27FC236}">
              <a16:creationId xmlns:a16="http://schemas.microsoft.com/office/drawing/2014/main" id="{00000000-0008-0000-0300-000009000000}"/>
            </a:ext>
          </a:extLst>
        </xdr:cNvPr>
        <xdr:cNvSpPr txBox="1"/>
      </xdr:nvSpPr>
      <xdr:spPr>
        <a:xfrm>
          <a:off x="366260" y="8148181"/>
          <a:ext cx="7167561" cy="693057"/>
        </a:xfrm>
        <a:prstGeom prst="rect">
          <a:avLst/>
        </a:prstGeom>
        <a:solidFill>
          <a:schemeClr val="accent4">
            <a:lumMod val="20000"/>
            <a:lumOff val="8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0</xdr:col>
      <xdr:colOff>127000</xdr:colOff>
      <xdr:row>34</xdr:row>
      <xdr:rowOff>55562</xdr:rowOff>
    </xdr:from>
    <xdr:to>
      <xdr:col>13</xdr:col>
      <xdr:colOff>103190</xdr:colOff>
      <xdr:row>46</xdr:row>
      <xdr:rowOff>15875</xdr:rowOff>
    </xdr:to>
    <xdr:sp macro="" textlink="">
      <xdr:nvSpPr>
        <xdr:cNvPr id="12" name="大かっこ 11">
          <a:extLst>
            <a:ext uri="{FF2B5EF4-FFF2-40B4-BE49-F238E27FC236}">
              <a16:creationId xmlns:a16="http://schemas.microsoft.com/office/drawing/2014/main" id="{00000000-0008-0000-0300-00000C000000}"/>
            </a:ext>
          </a:extLst>
        </xdr:cNvPr>
        <xdr:cNvSpPr/>
      </xdr:nvSpPr>
      <xdr:spPr>
        <a:xfrm>
          <a:off x="127000" y="7659687"/>
          <a:ext cx="7810503" cy="2627313"/>
        </a:xfrm>
        <a:custGeom>
          <a:avLst/>
          <a:gdLst>
            <a:gd name="connsiteX0" fmla="*/ 0 w 7810499"/>
            <a:gd name="connsiteY0" fmla="*/ 433925 h 2603500"/>
            <a:gd name="connsiteX1" fmla="*/ 433925 w 7810499"/>
            <a:gd name="connsiteY1" fmla="*/ 0 h 2603500"/>
            <a:gd name="connsiteX2" fmla="*/ 7376574 w 7810499"/>
            <a:gd name="connsiteY2" fmla="*/ 0 h 2603500"/>
            <a:gd name="connsiteX3" fmla="*/ 7810499 w 7810499"/>
            <a:gd name="connsiteY3" fmla="*/ 433925 h 2603500"/>
            <a:gd name="connsiteX4" fmla="*/ 7810499 w 7810499"/>
            <a:gd name="connsiteY4" fmla="*/ 2169575 h 2603500"/>
            <a:gd name="connsiteX5" fmla="*/ 7376574 w 7810499"/>
            <a:gd name="connsiteY5" fmla="*/ 2603500 h 2603500"/>
            <a:gd name="connsiteX6" fmla="*/ 433925 w 7810499"/>
            <a:gd name="connsiteY6" fmla="*/ 2603500 h 2603500"/>
            <a:gd name="connsiteX7" fmla="*/ 0 w 7810499"/>
            <a:gd name="connsiteY7" fmla="*/ 2169575 h 2603500"/>
            <a:gd name="connsiteX8" fmla="*/ 0 w 7810499"/>
            <a:gd name="connsiteY8" fmla="*/ 433925 h 2603500"/>
            <a:gd name="connsiteX0" fmla="*/ 433925 w 7810499"/>
            <a:gd name="connsiteY0" fmla="*/ 2603500 h 2603500"/>
            <a:gd name="connsiteX1" fmla="*/ 0 w 7810499"/>
            <a:gd name="connsiteY1" fmla="*/ 2169575 h 2603500"/>
            <a:gd name="connsiteX2" fmla="*/ 0 w 7810499"/>
            <a:gd name="connsiteY2" fmla="*/ 433925 h 2603500"/>
            <a:gd name="connsiteX3" fmla="*/ 433925 w 7810499"/>
            <a:gd name="connsiteY3" fmla="*/ 0 h 2603500"/>
            <a:gd name="connsiteX4" fmla="*/ 7376574 w 7810499"/>
            <a:gd name="connsiteY4" fmla="*/ 0 h 2603500"/>
            <a:gd name="connsiteX5" fmla="*/ 7810499 w 7810499"/>
            <a:gd name="connsiteY5" fmla="*/ 433925 h 2603500"/>
            <a:gd name="connsiteX6" fmla="*/ 7810499 w 7810499"/>
            <a:gd name="connsiteY6" fmla="*/ 2169575 h 2603500"/>
            <a:gd name="connsiteX7" fmla="*/ 7376574 w 7810499"/>
            <a:gd name="connsiteY7" fmla="*/ 2603500 h 2603500"/>
            <a:gd name="connsiteX0" fmla="*/ 0 w 7810499"/>
            <a:gd name="connsiteY0" fmla="*/ 433925 h 2603500"/>
            <a:gd name="connsiteX1" fmla="*/ 433925 w 7810499"/>
            <a:gd name="connsiteY1" fmla="*/ 0 h 2603500"/>
            <a:gd name="connsiteX2" fmla="*/ 7376574 w 7810499"/>
            <a:gd name="connsiteY2" fmla="*/ 0 h 2603500"/>
            <a:gd name="connsiteX3" fmla="*/ 7810499 w 7810499"/>
            <a:gd name="connsiteY3" fmla="*/ 433925 h 2603500"/>
            <a:gd name="connsiteX4" fmla="*/ 7810499 w 7810499"/>
            <a:gd name="connsiteY4" fmla="*/ 2169575 h 2603500"/>
            <a:gd name="connsiteX5" fmla="*/ 7376574 w 7810499"/>
            <a:gd name="connsiteY5" fmla="*/ 2603500 h 2603500"/>
            <a:gd name="connsiteX6" fmla="*/ 433925 w 7810499"/>
            <a:gd name="connsiteY6" fmla="*/ 2603500 h 2603500"/>
            <a:gd name="connsiteX7" fmla="*/ 0 w 7810499"/>
            <a:gd name="connsiteY7" fmla="*/ 2169575 h 2603500"/>
            <a:gd name="connsiteX8" fmla="*/ 0 w 7810499"/>
            <a:gd name="connsiteY8" fmla="*/ 433925 h 2603500"/>
            <a:gd name="connsiteX0" fmla="*/ 433925 w 7810499"/>
            <a:gd name="connsiteY0" fmla="*/ 2603500 h 2603500"/>
            <a:gd name="connsiteX1" fmla="*/ 0 w 7810499"/>
            <a:gd name="connsiteY1" fmla="*/ 2169575 h 2603500"/>
            <a:gd name="connsiteX2" fmla="*/ 0 w 7810499"/>
            <a:gd name="connsiteY2" fmla="*/ 433925 h 2603500"/>
            <a:gd name="connsiteX3" fmla="*/ 259300 w 7810499"/>
            <a:gd name="connsiteY3" fmla="*/ 0 h 2603500"/>
            <a:gd name="connsiteX4" fmla="*/ 7376574 w 7810499"/>
            <a:gd name="connsiteY4" fmla="*/ 0 h 2603500"/>
            <a:gd name="connsiteX5" fmla="*/ 7810499 w 7810499"/>
            <a:gd name="connsiteY5" fmla="*/ 433925 h 2603500"/>
            <a:gd name="connsiteX6" fmla="*/ 7810499 w 7810499"/>
            <a:gd name="connsiteY6" fmla="*/ 2169575 h 2603500"/>
            <a:gd name="connsiteX7" fmla="*/ 7376574 w 7810499"/>
            <a:gd name="connsiteY7" fmla="*/ 2603500 h 2603500"/>
            <a:gd name="connsiteX0" fmla="*/ 0 w 7810503"/>
            <a:gd name="connsiteY0" fmla="*/ 457738 h 2627313"/>
            <a:gd name="connsiteX1" fmla="*/ 433925 w 7810503"/>
            <a:gd name="connsiteY1" fmla="*/ 23813 h 2627313"/>
            <a:gd name="connsiteX2" fmla="*/ 7376574 w 7810503"/>
            <a:gd name="connsiteY2" fmla="*/ 23813 h 2627313"/>
            <a:gd name="connsiteX3" fmla="*/ 7810499 w 7810503"/>
            <a:gd name="connsiteY3" fmla="*/ 457738 h 2627313"/>
            <a:gd name="connsiteX4" fmla="*/ 7810499 w 7810503"/>
            <a:gd name="connsiteY4" fmla="*/ 2193388 h 2627313"/>
            <a:gd name="connsiteX5" fmla="*/ 7376574 w 7810503"/>
            <a:gd name="connsiteY5" fmla="*/ 2627313 h 2627313"/>
            <a:gd name="connsiteX6" fmla="*/ 433925 w 7810503"/>
            <a:gd name="connsiteY6" fmla="*/ 2627313 h 2627313"/>
            <a:gd name="connsiteX7" fmla="*/ 0 w 7810503"/>
            <a:gd name="connsiteY7" fmla="*/ 2193388 h 2627313"/>
            <a:gd name="connsiteX8" fmla="*/ 0 w 7810503"/>
            <a:gd name="connsiteY8" fmla="*/ 457738 h 2627313"/>
            <a:gd name="connsiteX0" fmla="*/ 433925 w 7810503"/>
            <a:gd name="connsiteY0" fmla="*/ 2627313 h 2627313"/>
            <a:gd name="connsiteX1" fmla="*/ 0 w 7810503"/>
            <a:gd name="connsiteY1" fmla="*/ 2193388 h 2627313"/>
            <a:gd name="connsiteX2" fmla="*/ 0 w 7810503"/>
            <a:gd name="connsiteY2" fmla="*/ 457738 h 2627313"/>
            <a:gd name="connsiteX3" fmla="*/ 259300 w 7810503"/>
            <a:gd name="connsiteY3" fmla="*/ 23813 h 2627313"/>
            <a:gd name="connsiteX4" fmla="*/ 7575011 w 7810503"/>
            <a:gd name="connsiteY4" fmla="*/ 0 h 2627313"/>
            <a:gd name="connsiteX5" fmla="*/ 7810499 w 7810503"/>
            <a:gd name="connsiteY5" fmla="*/ 457738 h 2627313"/>
            <a:gd name="connsiteX6" fmla="*/ 7810499 w 7810503"/>
            <a:gd name="connsiteY6" fmla="*/ 2193388 h 2627313"/>
            <a:gd name="connsiteX7" fmla="*/ 7376574 w 7810503"/>
            <a:gd name="connsiteY7" fmla="*/ 2627313 h 2627313"/>
            <a:gd name="connsiteX0" fmla="*/ 0 w 7810503"/>
            <a:gd name="connsiteY0" fmla="*/ 457738 h 2627313"/>
            <a:gd name="connsiteX1" fmla="*/ 433925 w 7810503"/>
            <a:gd name="connsiteY1" fmla="*/ 23813 h 2627313"/>
            <a:gd name="connsiteX2" fmla="*/ 7376574 w 7810503"/>
            <a:gd name="connsiteY2" fmla="*/ 23813 h 2627313"/>
            <a:gd name="connsiteX3" fmla="*/ 7810499 w 7810503"/>
            <a:gd name="connsiteY3" fmla="*/ 457738 h 2627313"/>
            <a:gd name="connsiteX4" fmla="*/ 7810499 w 7810503"/>
            <a:gd name="connsiteY4" fmla="*/ 2193388 h 2627313"/>
            <a:gd name="connsiteX5" fmla="*/ 7376574 w 7810503"/>
            <a:gd name="connsiteY5" fmla="*/ 2627313 h 2627313"/>
            <a:gd name="connsiteX6" fmla="*/ 433925 w 7810503"/>
            <a:gd name="connsiteY6" fmla="*/ 2627313 h 2627313"/>
            <a:gd name="connsiteX7" fmla="*/ 0 w 7810503"/>
            <a:gd name="connsiteY7" fmla="*/ 2193388 h 2627313"/>
            <a:gd name="connsiteX8" fmla="*/ 0 w 7810503"/>
            <a:gd name="connsiteY8" fmla="*/ 457738 h 2627313"/>
            <a:gd name="connsiteX0" fmla="*/ 433925 w 7810503"/>
            <a:gd name="connsiteY0" fmla="*/ 2627313 h 2627313"/>
            <a:gd name="connsiteX1" fmla="*/ 0 w 7810503"/>
            <a:gd name="connsiteY1" fmla="*/ 2193388 h 2627313"/>
            <a:gd name="connsiteX2" fmla="*/ 0 w 7810503"/>
            <a:gd name="connsiteY2" fmla="*/ 457738 h 2627313"/>
            <a:gd name="connsiteX3" fmla="*/ 259300 w 7810503"/>
            <a:gd name="connsiteY3" fmla="*/ 23813 h 2627313"/>
            <a:gd name="connsiteX4" fmla="*/ 7575011 w 7810503"/>
            <a:gd name="connsiteY4" fmla="*/ 0 h 2627313"/>
            <a:gd name="connsiteX5" fmla="*/ 7810499 w 7810503"/>
            <a:gd name="connsiteY5" fmla="*/ 457738 h 2627313"/>
            <a:gd name="connsiteX6" fmla="*/ 7810499 w 7810503"/>
            <a:gd name="connsiteY6" fmla="*/ 2193388 h 2627313"/>
            <a:gd name="connsiteX7" fmla="*/ 7503574 w 7810503"/>
            <a:gd name="connsiteY7" fmla="*/ 2595563 h 2627313"/>
            <a:gd name="connsiteX0" fmla="*/ 0 w 7810503"/>
            <a:gd name="connsiteY0" fmla="*/ 457738 h 2627313"/>
            <a:gd name="connsiteX1" fmla="*/ 433925 w 7810503"/>
            <a:gd name="connsiteY1" fmla="*/ 23813 h 2627313"/>
            <a:gd name="connsiteX2" fmla="*/ 7376574 w 7810503"/>
            <a:gd name="connsiteY2" fmla="*/ 23813 h 2627313"/>
            <a:gd name="connsiteX3" fmla="*/ 7810499 w 7810503"/>
            <a:gd name="connsiteY3" fmla="*/ 457738 h 2627313"/>
            <a:gd name="connsiteX4" fmla="*/ 7810499 w 7810503"/>
            <a:gd name="connsiteY4" fmla="*/ 2193388 h 2627313"/>
            <a:gd name="connsiteX5" fmla="*/ 7376574 w 7810503"/>
            <a:gd name="connsiteY5" fmla="*/ 2627313 h 2627313"/>
            <a:gd name="connsiteX6" fmla="*/ 433925 w 7810503"/>
            <a:gd name="connsiteY6" fmla="*/ 2627313 h 2627313"/>
            <a:gd name="connsiteX7" fmla="*/ 0 w 7810503"/>
            <a:gd name="connsiteY7" fmla="*/ 2193388 h 2627313"/>
            <a:gd name="connsiteX8" fmla="*/ 0 w 7810503"/>
            <a:gd name="connsiteY8" fmla="*/ 457738 h 2627313"/>
            <a:gd name="connsiteX0" fmla="*/ 346612 w 7810503"/>
            <a:gd name="connsiteY0" fmla="*/ 2619375 h 2627313"/>
            <a:gd name="connsiteX1" fmla="*/ 0 w 7810503"/>
            <a:gd name="connsiteY1" fmla="*/ 2193388 h 2627313"/>
            <a:gd name="connsiteX2" fmla="*/ 0 w 7810503"/>
            <a:gd name="connsiteY2" fmla="*/ 457738 h 2627313"/>
            <a:gd name="connsiteX3" fmla="*/ 259300 w 7810503"/>
            <a:gd name="connsiteY3" fmla="*/ 23813 h 2627313"/>
            <a:gd name="connsiteX4" fmla="*/ 7575011 w 7810503"/>
            <a:gd name="connsiteY4" fmla="*/ 0 h 2627313"/>
            <a:gd name="connsiteX5" fmla="*/ 7810499 w 7810503"/>
            <a:gd name="connsiteY5" fmla="*/ 457738 h 2627313"/>
            <a:gd name="connsiteX6" fmla="*/ 7810499 w 7810503"/>
            <a:gd name="connsiteY6" fmla="*/ 2193388 h 2627313"/>
            <a:gd name="connsiteX7" fmla="*/ 7503574 w 7810503"/>
            <a:gd name="connsiteY7" fmla="*/ 2595563 h 262731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810503" h="2627313" stroke="0" extrusionOk="0">
              <a:moveTo>
                <a:pt x="0" y="457738"/>
              </a:moveTo>
              <a:cubicBezTo>
                <a:pt x="0" y="218088"/>
                <a:pt x="194275" y="23813"/>
                <a:pt x="433925" y="23813"/>
              </a:cubicBezTo>
              <a:lnTo>
                <a:pt x="7376574" y="23813"/>
              </a:lnTo>
              <a:cubicBezTo>
                <a:pt x="7616224" y="23813"/>
                <a:pt x="7810499" y="218088"/>
                <a:pt x="7810499" y="457738"/>
              </a:cubicBezTo>
              <a:lnTo>
                <a:pt x="7810499" y="2193388"/>
              </a:lnTo>
              <a:cubicBezTo>
                <a:pt x="7810499" y="2433038"/>
                <a:pt x="7616224" y="2627313"/>
                <a:pt x="7376574" y="2627313"/>
              </a:cubicBezTo>
              <a:lnTo>
                <a:pt x="433925" y="2627313"/>
              </a:lnTo>
              <a:cubicBezTo>
                <a:pt x="194275" y="2627313"/>
                <a:pt x="0" y="2433038"/>
                <a:pt x="0" y="2193388"/>
              </a:cubicBezTo>
              <a:lnTo>
                <a:pt x="0" y="457738"/>
              </a:lnTo>
              <a:close/>
            </a:path>
            <a:path w="7810503" h="2627313" fill="none">
              <a:moveTo>
                <a:pt x="346612" y="2619375"/>
              </a:moveTo>
              <a:cubicBezTo>
                <a:pt x="106962" y="2619375"/>
                <a:pt x="0" y="2433038"/>
                <a:pt x="0" y="2193388"/>
              </a:cubicBezTo>
              <a:lnTo>
                <a:pt x="0" y="457738"/>
              </a:lnTo>
              <a:cubicBezTo>
                <a:pt x="0" y="218088"/>
                <a:pt x="19650" y="23813"/>
                <a:pt x="259300" y="23813"/>
              </a:cubicBezTo>
              <a:moveTo>
                <a:pt x="7575011" y="0"/>
              </a:moveTo>
              <a:cubicBezTo>
                <a:pt x="7814661" y="0"/>
                <a:pt x="7810499" y="218088"/>
                <a:pt x="7810499" y="457738"/>
              </a:cubicBezTo>
              <a:lnTo>
                <a:pt x="7810499" y="2193388"/>
              </a:lnTo>
              <a:cubicBezTo>
                <a:pt x="7810499" y="2433038"/>
                <a:pt x="7743224" y="2595563"/>
                <a:pt x="7503574" y="2595563"/>
              </a:cubicBezTo>
            </a:path>
          </a:pathLst>
        </a:cu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14</xdr:col>
      <xdr:colOff>332710</xdr:colOff>
      <xdr:row>2</xdr:row>
      <xdr:rowOff>125045</xdr:rowOff>
    </xdr:from>
    <xdr:to>
      <xdr:col>18</xdr:col>
      <xdr:colOff>456534</xdr:colOff>
      <xdr:row>4</xdr:row>
      <xdr:rowOff>84632</xdr:rowOff>
    </xdr:to>
    <xdr:sp macro="" textlink="">
      <xdr:nvSpPr>
        <xdr:cNvPr id="2" name="吹き出し: 四角形 1">
          <a:extLst>
            <a:ext uri="{FF2B5EF4-FFF2-40B4-BE49-F238E27FC236}">
              <a16:creationId xmlns:a16="http://schemas.microsoft.com/office/drawing/2014/main" id="{00000000-0008-0000-0300-000002000000}"/>
            </a:ext>
          </a:extLst>
        </xdr:cNvPr>
        <xdr:cNvSpPr/>
      </xdr:nvSpPr>
      <xdr:spPr>
        <a:xfrm>
          <a:off x="8565031" y="642116"/>
          <a:ext cx="2736396" cy="670334"/>
        </a:xfrm>
        <a:prstGeom prst="wedgeRectCallout">
          <a:avLst>
            <a:gd name="adj1" fmla="val -55390"/>
            <a:gd name="adj2" fmla="val -33125"/>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t>【</a:t>
          </a:r>
          <a:r>
            <a:rPr kumimoji="1" lang="ja-JP" altLang="en-US" sz="1200"/>
            <a:t>４．事業実施体制</a:t>
          </a:r>
          <a:r>
            <a:rPr kumimoji="1" lang="en-US" altLang="ja-JP" sz="1200"/>
            <a:t>】</a:t>
          </a:r>
        </a:p>
        <a:p>
          <a:pPr algn="l"/>
          <a:r>
            <a:rPr kumimoji="1" lang="ja-JP" altLang="en-US" sz="1200"/>
            <a:t>必ず全項目記入してください</a:t>
          </a:r>
          <a:endParaRPr kumimoji="1" lang="en-US" altLang="ja-JP" sz="1200"/>
        </a:p>
      </xdr:txBody>
    </xdr:sp>
    <xdr:clientData/>
  </xdr:twoCellAnchor>
  <xdr:twoCellAnchor>
    <xdr:from>
      <xdr:col>1</xdr:col>
      <xdr:colOff>83231</xdr:colOff>
      <xdr:row>40</xdr:row>
      <xdr:rowOff>109081</xdr:rowOff>
    </xdr:from>
    <xdr:to>
      <xdr:col>12</xdr:col>
      <xdr:colOff>238578</xdr:colOff>
      <xdr:row>43</xdr:row>
      <xdr:rowOff>121781</xdr:rowOff>
    </xdr:to>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373517" y="9289367"/>
          <a:ext cx="7167561" cy="693057"/>
        </a:xfrm>
        <a:prstGeom prst="rect">
          <a:avLst/>
        </a:prstGeom>
        <a:solidFill>
          <a:schemeClr val="accent4">
            <a:lumMod val="20000"/>
            <a:lumOff val="8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editAs="oneCell">
    <xdr:from>
      <xdr:col>14</xdr:col>
      <xdr:colOff>331107</xdr:colOff>
      <xdr:row>38</xdr:row>
      <xdr:rowOff>295274</xdr:rowOff>
    </xdr:from>
    <xdr:to>
      <xdr:col>21</xdr:col>
      <xdr:colOff>276678</xdr:colOff>
      <xdr:row>45</xdr:row>
      <xdr:rowOff>68035</xdr:rowOff>
    </xdr:to>
    <xdr:sp macro="" textlink="">
      <xdr:nvSpPr>
        <xdr:cNvPr id="4" name="吹き出し: 四角形 3">
          <a:extLst>
            <a:ext uri="{FF2B5EF4-FFF2-40B4-BE49-F238E27FC236}">
              <a16:creationId xmlns:a16="http://schemas.microsoft.com/office/drawing/2014/main" id="{00000000-0008-0000-0300-000004000000}"/>
            </a:ext>
          </a:extLst>
        </xdr:cNvPr>
        <xdr:cNvSpPr/>
      </xdr:nvSpPr>
      <xdr:spPr>
        <a:xfrm>
          <a:off x="8563428" y="9384845"/>
          <a:ext cx="4517571" cy="1528083"/>
        </a:xfrm>
        <a:prstGeom prst="wedgeRectCallout">
          <a:avLst>
            <a:gd name="adj1" fmla="val -55390"/>
            <a:gd name="adj2" fmla="val -33125"/>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200">
              <a:solidFill>
                <a:schemeClr val="lt1"/>
              </a:solidFill>
              <a:effectLst/>
              <a:latin typeface="+mn-lt"/>
              <a:ea typeface="+mn-ea"/>
              <a:cs typeface="+mn-cs"/>
            </a:rPr>
            <a:t>追記事項がある場合に記入してください。</a:t>
          </a:r>
          <a:endParaRPr lang="ja-JP" altLang="ja-JP" sz="1200">
            <a:effectLst/>
          </a:endParaRPr>
        </a:p>
        <a:p>
          <a:r>
            <a:rPr kumimoji="1" lang="ja-JP" altLang="en-US" sz="1200">
              <a:solidFill>
                <a:schemeClr val="lt1"/>
              </a:solidFill>
              <a:effectLst/>
              <a:latin typeface="+mn-lt"/>
              <a:ea typeface="+mn-ea"/>
              <a:cs typeface="+mn-cs"/>
            </a:rPr>
            <a:t>女性の就農環境改善計画書</a:t>
          </a:r>
          <a:r>
            <a:rPr kumimoji="1" lang="ja-JP" altLang="ja-JP" sz="1200">
              <a:solidFill>
                <a:schemeClr val="lt1"/>
              </a:solidFill>
              <a:effectLst/>
              <a:latin typeface="+mn-lt"/>
              <a:ea typeface="+mn-ea"/>
              <a:cs typeface="+mn-cs"/>
            </a:rPr>
            <a:t>の２</a:t>
          </a:r>
          <a:r>
            <a:rPr kumimoji="1" lang="ja-JP" altLang="en-US" sz="1200">
              <a:solidFill>
                <a:schemeClr val="lt1"/>
              </a:solidFill>
              <a:effectLst/>
              <a:latin typeface="+mn-lt"/>
              <a:ea typeface="+mn-ea"/>
              <a:cs typeface="+mn-cs"/>
            </a:rPr>
            <a:t>及び３</a:t>
          </a:r>
          <a:r>
            <a:rPr kumimoji="1" lang="ja-JP" altLang="ja-JP" sz="1200">
              <a:solidFill>
                <a:schemeClr val="lt1"/>
              </a:solidFill>
              <a:effectLst/>
              <a:latin typeface="+mn-lt"/>
              <a:ea typeface="+mn-ea"/>
              <a:cs typeface="+mn-cs"/>
            </a:rPr>
            <a:t>との整合を図って記載してください。</a:t>
          </a:r>
          <a:endParaRPr lang="ja-JP" altLang="ja-JP" sz="1200">
            <a:effectLst/>
          </a:endParaRPr>
        </a:p>
        <a:p>
          <a:r>
            <a:rPr kumimoji="1" lang="ja-JP" altLang="ja-JP" sz="1200">
              <a:solidFill>
                <a:schemeClr val="lt1"/>
              </a:solidFill>
              <a:effectLst/>
              <a:latin typeface="+mn-lt"/>
              <a:ea typeface="+mn-ea"/>
              <a:cs typeface="+mn-cs"/>
            </a:rPr>
            <a:t>文字が見切れる場合は、セル幅を広げてください。</a:t>
          </a:r>
          <a:endParaRPr lang="ja-JP" altLang="ja-JP" sz="1200">
            <a:effectLst/>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365125</xdr:colOff>
      <xdr:row>2</xdr:row>
      <xdr:rowOff>33337</xdr:rowOff>
    </xdr:from>
    <xdr:to>
      <xdr:col>12</xdr:col>
      <xdr:colOff>643285</xdr:colOff>
      <xdr:row>10</xdr:row>
      <xdr:rowOff>23813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517525" y="521017"/>
          <a:ext cx="7380000" cy="1859916"/>
        </a:xfrm>
        <a:prstGeom prst="rect">
          <a:avLst/>
        </a:prstGeom>
        <a:solidFill>
          <a:schemeClr val="accent4">
            <a:lumMod val="20000"/>
            <a:lumOff val="8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endParaRPr kumimoji="1" lang="en-US" altLang="ja-JP" sz="1100"/>
        </a:p>
        <a:p>
          <a:endParaRPr kumimoji="1" lang="en-US" altLang="ja-JP" sz="1100"/>
        </a:p>
        <a:p>
          <a:endParaRPr kumimoji="1" lang="en-US" altLang="ja-JP" sz="1100"/>
        </a:p>
        <a:p>
          <a:endParaRPr kumimoji="1" lang="en-US" altLang="ja-JP" sz="1100"/>
        </a:p>
        <a:p>
          <a:endParaRPr kumimoji="1" lang="en-US" altLang="ja-JP" sz="1100"/>
        </a:p>
        <a:p>
          <a:endParaRPr kumimoji="1" lang="en-US" altLang="ja-JP" sz="1100"/>
        </a:p>
      </xdr:txBody>
    </xdr:sp>
    <xdr:clientData/>
  </xdr:twoCellAnchor>
  <xdr:twoCellAnchor>
    <xdr:from>
      <xdr:col>1</xdr:col>
      <xdr:colOff>362902</xdr:colOff>
      <xdr:row>13</xdr:row>
      <xdr:rowOff>28575</xdr:rowOff>
    </xdr:from>
    <xdr:to>
      <xdr:col>12</xdr:col>
      <xdr:colOff>641062</xdr:colOff>
      <xdr:row>21</xdr:row>
      <xdr:rowOff>19051</xdr:rowOff>
    </xdr:to>
    <xdr:sp macro="" textlink="">
      <xdr:nvSpPr>
        <xdr:cNvPr id="11" name="テキスト ボックス 10">
          <a:extLst>
            <a:ext uri="{FF2B5EF4-FFF2-40B4-BE49-F238E27FC236}">
              <a16:creationId xmlns:a16="http://schemas.microsoft.com/office/drawing/2014/main" id="{00000000-0008-0000-0400-00000B000000}"/>
            </a:ext>
          </a:extLst>
        </xdr:cNvPr>
        <xdr:cNvSpPr txBox="1"/>
      </xdr:nvSpPr>
      <xdr:spPr>
        <a:xfrm>
          <a:off x="515302" y="3107055"/>
          <a:ext cx="7380000" cy="1859916"/>
        </a:xfrm>
        <a:prstGeom prst="rect">
          <a:avLst/>
        </a:prstGeom>
        <a:solidFill>
          <a:schemeClr val="accent4">
            <a:lumMod val="20000"/>
            <a:lumOff val="80000"/>
          </a:schemeClr>
        </a:solidFill>
        <a:ln w="9525"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endParaRPr>
        </a:p>
      </xdr:txBody>
    </xdr:sp>
    <xdr:clientData/>
  </xdr:twoCellAnchor>
  <xdr:twoCellAnchor editAs="oneCell">
    <xdr:from>
      <xdr:col>14</xdr:col>
      <xdr:colOff>385822</xdr:colOff>
      <xdr:row>3</xdr:row>
      <xdr:rowOff>192911</xdr:rowOff>
    </xdr:from>
    <xdr:to>
      <xdr:col>21</xdr:col>
      <xdr:colOff>153565</xdr:colOff>
      <xdr:row>5</xdr:row>
      <xdr:rowOff>216383</xdr:rowOff>
    </xdr:to>
    <xdr:sp macro="" textlink="">
      <xdr:nvSpPr>
        <xdr:cNvPr id="2" name="吹き出し: 四角形 1">
          <a:extLst>
            <a:ext uri="{FF2B5EF4-FFF2-40B4-BE49-F238E27FC236}">
              <a16:creationId xmlns:a16="http://schemas.microsoft.com/office/drawing/2014/main" id="{00000000-0008-0000-0400-000002000000}"/>
            </a:ext>
          </a:extLst>
        </xdr:cNvPr>
        <xdr:cNvSpPr/>
      </xdr:nvSpPr>
      <xdr:spPr>
        <a:xfrm>
          <a:off x="8451930" y="904272"/>
          <a:ext cx="4409673" cy="487986"/>
        </a:xfrm>
        <a:prstGeom prst="wedgeRectCallout">
          <a:avLst>
            <a:gd name="adj1" fmla="val -55390"/>
            <a:gd name="adj2" fmla="val -33125"/>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a:t>文字が見切れる場合は、セル幅を広げてください。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9</xdr:col>
      <xdr:colOff>94074</xdr:colOff>
      <xdr:row>9</xdr:row>
      <xdr:rowOff>144299</xdr:rowOff>
    </xdr:from>
    <xdr:to>
      <xdr:col>13</xdr:col>
      <xdr:colOff>638175</xdr:colOff>
      <xdr:row>11</xdr:row>
      <xdr:rowOff>473545</xdr:rowOff>
    </xdr:to>
    <xdr:sp macro="" textlink="">
      <xdr:nvSpPr>
        <xdr:cNvPr id="2" name="吹き出し: 四角形 1">
          <a:extLst>
            <a:ext uri="{FF2B5EF4-FFF2-40B4-BE49-F238E27FC236}">
              <a16:creationId xmlns:a16="http://schemas.microsoft.com/office/drawing/2014/main" id="{C8A50CEE-BF3E-4EA1-BD82-B148938665CE}"/>
            </a:ext>
          </a:extLst>
        </xdr:cNvPr>
        <xdr:cNvSpPr/>
      </xdr:nvSpPr>
      <xdr:spPr>
        <a:xfrm>
          <a:off x="7618824" y="2868449"/>
          <a:ext cx="3173001" cy="1091246"/>
        </a:xfrm>
        <a:prstGeom prst="wedgeRectCallout">
          <a:avLst>
            <a:gd name="adj1" fmla="val -42712"/>
            <a:gd name="adj2" fmla="val -83126"/>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t>市町村負担額（</a:t>
          </a:r>
          <a:r>
            <a:rPr kumimoji="1" lang="en-US" altLang="ja-JP" sz="1200"/>
            <a:t>B)</a:t>
          </a:r>
          <a:r>
            <a:rPr kumimoji="1" lang="ja-JP" altLang="en-US" sz="1200"/>
            <a:t>を入力してください</a:t>
          </a:r>
          <a:endParaRPr kumimoji="1" lang="en-US" altLang="ja-JP" sz="1200"/>
        </a:p>
        <a:p>
          <a:pPr algn="l"/>
          <a:r>
            <a:rPr kumimoji="1" lang="ja-JP" altLang="en-US" sz="1200"/>
            <a:t>（該当がない場合は、０を入力）</a:t>
          </a:r>
          <a:endParaRPr kumimoji="1" lang="en-US" altLang="ja-JP" sz="1200"/>
        </a:p>
        <a:p>
          <a:pPr algn="l"/>
          <a:endParaRPr kumimoji="1" lang="en-US" altLang="ja-JP" sz="1200"/>
        </a:p>
        <a:p>
          <a:pPr algn="l"/>
          <a:r>
            <a:rPr kumimoji="1" lang="en-US" altLang="ja-JP" sz="1200"/>
            <a:t>※</a:t>
          </a:r>
          <a:r>
            <a:rPr kumimoji="1" lang="ja-JP" altLang="en-US" sz="1200"/>
            <a:t>その他の箇所は全て自動計算されます</a:t>
          </a:r>
          <a:endParaRPr kumimoji="1" lang="en-US" altLang="ja-JP" sz="12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tadashi.sekiya\Desktop\260423_&#36786;&#27700;&#30465;&#20462;&#27491;&#26696;\&#12304;&#20462;&#27491;&#12471;&#12540;&#12488;&#36861;&#21152;&#12305;&#12288;260422_&#65288;&#27096;&#24335;&#65297;&#65289;&#24540;&#21215;&#30003;&#35531;&#26360;&#65288;&#24540;&#21215;&#20107;&#26989;&#32773;&#21517;&#65289;.xlsx" TargetMode="External"/><Relationship Id="rId1" Type="http://schemas.openxmlformats.org/officeDocument/2006/relationships/externalLinkPath" Target="https://digitalgojp.sharepoint.com/sites/MAFF_FS00159/Lib0002/&#24120;&#29992;&#20445;&#23384;&#12501;&#12457;&#12523;&#12480;/&#12304;&#31532;&#65297;&#38542;&#23652;_10_&#22899;&#24615;&#23460;&#20849;&#36890;&#12305;/&#9733;00&#26032;&#12375;&#12356;&#12501;&#12457;&#12523;&#12480;&#12398;&#20998;&#39006;&#26696;/&#26032;02&#20104;&#31639;&#38306;&#20418;/&#9313;&#20104;&#31639;&#22519;&#34892;/&#20196;&#21644;&#65303;&#24180;&#24230;&#35036;&#27491;/&#65296;&#65297;&#29872;&#22659;&#25972;&#20633;&#12539;&#12464;&#12523;&#12540;&#12503;&#27963;&#21205;/&#65297;&#12288;&#35201;&#32177;&#35201;&#38936;/20260424&#36786;&#21332;&#35251;&#20809;&#26696;&#12398;&#12481;&#12455;&#12483;&#12463;/260423_&#36786;&#27700;&#30465;&#20462;&#27491;&#26696;/&#12304;&#20462;&#27491;&#12471;&#12540;&#12488;&#36861;&#21152;&#12305;&#12288;260422_&#65288;&#27096;&#24335;&#65297;&#65289;&#24540;&#21215;&#30003;&#35531;&#26360;&#65288;&#24540;&#21215;&#20107;&#26989;&#32773;&#21517;&#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書類ﾁｪｯｸｼｰﾄ【農水省修正2026.4.23】"/>
      <sheetName val="書類ﾁｪｯｸｼｰﾄ"/>
      <sheetName val="１~２【農林水産省修正2026.4.23】"/>
      <sheetName val="１~２"/>
      <sheetName val="3．支援対象者【農林水産省修正2026.4.23】"/>
      <sheetName val="3．支援対象者"/>
      <sheetName val="４．事業実施体制 "/>
      <sheetName val="5~７"/>
      <sheetName val="事業実施経費（環境整備）【農林水産省修正2026.4.23】"/>
      <sheetName val="事業実施経費（環境整備）"/>
      <sheetName val="事業実施経費（グループ）【農林水産省修正2026.4.23】"/>
      <sheetName val="事業実施経費（グループ）"/>
      <sheetName val="経費の配分 【農林水産省修正2026.4.23】"/>
      <sheetName val="経費の配分"/>
      <sheetName val="集計用シート"/>
    </sheetNames>
    <sheetDataSet>
      <sheetData sheetId="0"/>
      <sheetData sheetId="1"/>
      <sheetData sheetId="2"/>
      <sheetData sheetId="3">
        <row r="9">
          <cell r="J9">
            <v>0</v>
          </cell>
        </row>
        <row r="13">
          <cell r="L13"/>
        </row>
        <row r="20">
          <cell r="E20"/>
        </row>
        <row r="26">
          <cell r="E26"/>
        </row>
        <row r="28">
          <cell r="E28"/>
        </row>
        <row r="31">
          <cell r="E31"/>
        </row>
        <row r="33">
          <cell r="E33"/>
        </row>
        <row r="34">
          <cell r="C34"/>
        </row>
        <row r="35">
          <cell r="E35"/>
        </row>
        <row r="36">
          <cell r="C36"/>
        </row>
        <row r="38">
          <cell r="E38"/>
        </row>
        <row r="40">
          <cell r="E40"/>
        </row>
        <row r="42">
          <cell r="E42"/>
        </row>
        <row r="44">
          <cell r="E44"/>
        </row>
        <row r="46">
          <cell r="E46"/>
        </row>
        <row r="48">
          <cell r="E48"/>
        </row>
        <row r="49">
          <cell r="C49"/>
        </row>
      </sheetData>
      <sheetData sheetId="4"/>
      <sheetData sheetId="5"/>
      <sheetData sheetId="6">
        <row r="6">
          <cell r="E6"/>
        </row>
        <row r="11">
          <cell r="E11"/>
        </row>
        <row r="13">
          <cell r="E13"/>
        </row>
        <row r="15">
          <cell r="E15"/>
        </row>
        <row r="20">
          <cell r="E20"/>
        </row>
        <row r="22">
          <cell r="E22"/>
        </row>
      </sheetData>
      <sheetData sheetId="7"/>
      <sheetData sheetId="8"/>
      <sheetData sheetId="9">
        <row r="2">
          <cell r="C2" t="str">
            <v>＜選択してください＞</v>
          </cell>
        </row>
        <row r="78">
          <cell r="G78">
            <v>0</v>
          </cell>
          <cell r="Q78">
            <v>0</v>
          </cell>
          <cell r="T78">
            <v>0</v>
          </cell>
        </row>
      </sheetData>
      <sheetData sheetId="10"/>
      <sheetData sheetId="11">
        <row r="2">
          <cell r="C2" t="str">
            <v>＜選択してください＞</v>
          </cell>
        </row>
        <row r="77">
          <cell r="G77">
            <v>0</v>
          </cell>
          <cell r="M77">
            <v>0</v>
          </cell>
        </row>
      </sheetData>
      <sheetData sheetId="12"/>
      <sheetData sheetId="13"/>
      <sheetData sheetId="1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B4DD3D-4C62-43DE-B0FC-68CA3ABF911B}">
  <dimension ref="A2:L22"/>
  <sheetViews>
    <sheetView showGridLines="0" view="pageBreakPreview" topLeftCell="A13" zoomScaleNormal="100" zoomScaleSheetLayoutView="100" workbookViewId="0">
      <selection activeCell="C27" sqref="C27"/>
    </sheetView>
  </sheetViews>
  <sheetFormatPr defaultColWidth="8.69921875" defaultRowHeight="18"/>
  <cols>
    <col min="1" max="1" width="4.5" style="4" customWidth="1"/>
    <col min="2" max="2" width="12" style="4" customWidth="1"/>
    <col min="3" max="7" width="8.69921875" style="4"/>
    <col min="8" max="8" width="15.19921875" style="4" customWidth="1"/>
    <col min="9" max="9" width="17.09765625" style="4" customWidth="1"/>
    <col min="10" max="10" width="10.19921875" style="4" customWidth="1"/>
    <col min="11" max="11" width="8.69921875" style="4" customWidth="1"/>
    <col min="12" max="12" width="4.5" style="4" customWidth="1"/>
    <col min="13" max="16384" width="8.69921875" style="4"/>
  </cols>
  <sheetData>
    <row r="2" spans="1:12">
      <c r="H2" s="186" t="s">
        <v>185</v>
      </c>
      <c r="I2" s="282"/>
      <c r="J2" s="282"/>
      <c r="K2" s="282"/>
      <c r="L2" s="4" t="s">
        <v>0</v>
      </c>
    </row>
    <row r="3" spans="1:12" ht="9.4499999999999993" customHeight="1">
      <c r="H3" s="175"/>
    </row>
    <row r="4" spans="1:12" ht="22.2">
      <c r="E4" s="283" t="s">
        <v>236</v>
      </c>
      <c r="F4" s="283"/>
      <c r="G4" s="283"/>
      <c r="H4" s="283"/>
      <c r="I4" s="283"/>
    </row>
    <row r="6" spans="1:12" ht="18.600000000000001" thickBot="1"/>
    <row r="7" spans="1:12" ht="17.7" customHeight="1">
      <c r="A7" s="176"/>
      <c r="B7" s="284" t="s">
        <v>1</v>
      </c>
      <c r="C7" s="286" t="s">
        <v>2</v>
      </c>
      <c r="D7" s="288" t="s">
        <v>3</v>
      </c>
      <c r="E7" s="289"/>
      <c r="F7" s="289"/>
      <c r="G7" s="289"/>
      <c r="H7" s="289"/>
      <c r="I7" s="289"/>
      <c r="J7" s="289"/>
      <c r="K7" s="292" t="s">
        <v>4</v>
      </c>
      <c r="L7" s="176"/>
    </row>
    <row r="8" spans="1:12" ht="21" customHeight="1">
      <c r="A8" s="176"/>
      <c r="B8" s="285"/>
      <c r="C8" s="287"/>
      <c r="D8" s="290"/>
      <c r="E8" s="291"/>
      <c r="F8" s="291"/>
      <c r="G8" s="291"/>
      <c r="H8" s="291"/>
      <c r="I8" s="291"/>
      <c r="J8" s="291"/>
      <c r="K8" s="293"/>
      <c r="L8" s="176"/>
    </row>
    <row r="9" spans="1:12" ht="9.4499999999999993" customHeight="1" thickBot="1">
      <c r="A9" s="176"/>
      <c r="B9" s="285"/>
      <c r="C9" s="287"/>
      <c r="D9" s="290"/>
      <c r="E9" s="291"/>
      <c r="F9" s="291"/>
      <c r="G9" s="291"/>
      <c r="H9" s="291"/>
      <c r="I9" s="291"/>
      <c r="J9" s="291"/>
      <c r="K9" s="294"/>
      <c r="L9" s="176"/>
    </row>
    <row r="10" spans="1:12" ht="38.4" customHeight="1">
      <c r="A10" s="176"/>
      <c r="B10" s="298" t="s">
        <v>182</v>
      </c>
      <c r="C10" s="182"/>
      <c r="D10" s="301" t="s">
        <v>5</v>
      </c>
      <c r="E10" s="302"/>
      <c r="F10" s="302"/>
      <c r="G10" s="302"/>
      <c r="H10" s="302"/>
      <c r="I10" s="303"/>
      <c r="J10" s="202" t="s">
        <v>6</v>
      </c>
      <c r="K10" s="183"/>
      <c r="L10" s="176"/>
    </row>
    <row r="11" spans="1:12" ht="38.4" customHeight="1">
      <c r="A11" s="176"/>
      <c r="B11" s="299"/>
      <c r="C11" s="177"/>
      <c r="D11" s="304" t="s">
        <v>230</v>
      </c>
      <c r="E11" s="305"/>
      <c r="F11" s="305"/>
      <c r="G11" s="305"/>
      <c r="H11" s="305"/>
      <c r="I11" s="306"/>
      <c r="J11" s="307" t="s">
        <v>7</v>
      </c>
      <c r="K11" s="170"/>
      <c r="L11" s="176"/>
    </row>
    <row r="12" spans="1:12" ht="38.4" customHeight="1" thickBot="1">
      <c r="A12" s="176"/>
      <c r="B12" s="300"/>
      <c r="C12" s="178"/>
      <c r="D12" s="309" t="s">
        <v>201</v>
      </c>
      <c r="E12" s="310"/>
      <c r="F12" s="310"/>
      <c r="G12" s="310"/>
      <c r="H12" s="310"/>
      <c r="I12" s="311"/>
      <c r="J12" s="308"/>
      <c r="K12" s="180"/>
      <c r="L12" s="176"/>
    </row>
    <row r="13" spans="1:12" ht="55.5" customHeight="1">
      <c r="A13" s="176"/>
      <c r="B13" s="312" t="s">
        <v>204</v>
      </c>
      <c r="C13" s="179"/>
      <c r="D13" s="315" t="s">
        <v>237</v>
      </c>
      <c r="E13" s="316"/>
      <c r="F13" s="316"/>
      <c r="G13" s="316"/>
      <c r="H13" s="316"/>
      <c r="I13" s="317"/>
      <c r="J13" s="174" t="s">
        <v>8</v>
      </c>
      <c r="K13" s="173"/>
      <c r="L13" s="176"/>
    </row>
    <row r="14" spans="1:12" ht="38.4" customHeight="1">
      <c r="A14" s="176"/>
      <c r="B14" s="313"/>
      <c r="C14" s="169"/>
      <c r="D14" s="304" t="s">
        <v>202</v>
      </c>
      <c r="E14" s="305"/>
      <c r="F14" s="305"/>
      <c r="G14" s="305"/>
      <c r="H14" s="305"/>
      <c r="I14" s="306"/>
      <c r="J14" s="307" t="s">
        <v>7</v>
      </c>
      <c r="K14" s="170"/>
      <c r="L14" s="176"/>
    </row>
    <row r="15" spans="1:12" ht="38.4" customHeight="1">
      <c r="A15" s="176"/>
      <c r="B15" s="313"/>
      <c r="C15" s="169"/>
      <c r="D15" s="304" t="s">
        <v>231</v>
      </c>
      <c r="E15" s="305"/>
      <c r="F15" s="305"/>
      <c r="G15" s="305"/>
      <c r="H15" s="305"/>
      <c r="I15" s="306"/>
      <c r="J15" s="318"/>
      <c r="K15" s="170"/>
      <c r="L15" s="176"/>
    </row>
    <row r="16" spans="1:12" ht="38.4" customHeight="1">
      <c r="A16" s="176"/>
      <c r="B16" s="313"/>
      <c r="C16" s="169"/>
      <c r="D16" s="304" t="s">
        <v>232</v>
      </c>
      <c r="E16" s="305"/>
      <c r="F16" s="305"/>
      <c r="G16" s="305"/>
      <c r="H16" s="305"/>
      <c r="I16" s="306"/>
      <c r="J16" s="318"/>
      <c r="K16" s="170"/>
      <c r="L16" s="176"/>
    </row>
    <row r="17" spans="1:12" ht="60" customHeight="1">
      <c r="A17" s="176"/>
      <c r="B17" s="313"/>
      <c r="C17" s="169"/>
      <c r="D17" s="304" t="s">
        <v>233</v>
      </c>
      <c r="E17" s="305"/>
      <c r="F17" s="305"/>
      <c r="G17" s="305"/>
      <c r="H17" s="305"/>
      <c r="I17" s="306"/>
      <c r="J17" s="318"/>
      <c r="K17" s="170"/>
      <c r="L17" s="176"/>
    </row>
    <row r="18" spans="1:12" ht="38.4" customHeight="1" thickBot="1">
      <c r="A18" s="176"/>
      <c r="B18" s="314"/>
      <c r="C18" s="171"/>
      <c r="D18" s="319" t="s">
        <v>234</v>
      </c>
      <c r="E18" s="320"/>
      <c r="F18" s="320"/>
      <c r="G18" s="320"/>
      <c r="H18" s="320"/>
      <c r="I18" s="321"/>
      <c r="J18" s="318"/>
      <c r="K18" s="170"/>
      <c r="L18" s="176"/>
    </row>
    <row r="19" spans="1:12" ht="100.5" customHeight="1" thickBot="1">
      <c r="A19" s="176"/>
      <c r="B19" s="181" t="s">
        <v>205</v>
      </c>
      <c r="C19" s="184"/>
      <c r="D19" s="295" t="s">
        <v>238</v>
      </c>
      <c r="E19" s="296"/>
      <c r="F19" s="296"/>
      <c r="G19" s="296"/>
      <c r="H19" s="296"/>
      <c r="I19" s="297"/>
      <c r="J19" s="185" t="s">
        <v>9</v>
      </c>
      <c r="K19" s="180"/>
      <c r="L19" s="176"/>
    </row>
    <row r="20" spans="1:12">
      <c r="A20" s="176"/>
      <c r="B20" s="176"/>
      <c r="C20" s="176"/>
      <c r="D20" s="176"/>
      <c r="E20" s="176"/>
      <c r="F20" s="176"/>
      <c r="G20" s="176"/>
      <c r="H20" s="176"/>
      <c r="I20" s="176"/>
      <c r="J20" s="176"/>
      <c r="K20" s="176"/>
      <c r="L20" s="176"/>
    </row>
    <row r="21" spans="1:12">
      <c r="A21" s="176"/>
      <c r="B21" s="197" t="s">
        <v>203</v>
      </c>
      <c r="C21" s="176"/>
      <c r="D21" s="176"/>
      <c r="E21" s="176"/>
      <c r="F21" s="176"/>
      <c r="G21" s="176"/>
      <c r="H21" s="176"/>
      <c r="I21" s="176"/>
      <c r="J21" s="176"/>
      <c r="K21" s="176"/>
      <c r="L21" s="176"/>
    </row>
    <row r="22" spans="1:12">
      <c r="A22" s="176"/>
      <c r="B22" s="203" t="s">
        <v>235</v>
      </c>
      <c r="C22" s="176"/>
      <c r="D22" s="176"/>
      <c r="E22" s="176"/>
      <c r="F22" s="176"/>
      <c r="G22" s="176"/>
      <c r="H22" s="176"/>
      <c r="I22" s="176"/>
      <c r="J22" s="176"/>
      <c r="K22" s="176"/>
      <c r="L22" s="176"/>
    </row>
  </sheetData>
  <mergeCells count="20">
    <mergeCell ref="D19:I19"/>
    <mergeCell ref="B10:B12"/>
    <mergeCell ref="D10:I10"/>
    <mergeCell ref="D11:I11"/>
    <mergeCell ref="J11:J12"/>
    <mergeCell ref="D12:I12"/>
    <mergeCell ref="B13:B18"/>
    <mergeCell ref="D13:I13"/>
    <mergeCell ref="D14:I14"/>
    <mergeCell ref="J14:J18"/>
    <mergeCell ref="D15:I15"/>
    <mergeCell ref="D16:I16"/>
    <mergeCell ref="D17:I17"/>
    <mergeCell ref="D18:I18"/>
    <mergeCell ref="I2:K2"/>
    <mergeCell ref="E4:I4"/>
    <mergeCell ref="B7:B9"/>
    <mergeCell ref="C7:C9"/>
    <mergeCell ref="D7:J9"/>
    <mergeCell ref="K7:K9"/>
  </mergeCells>
  <phoneticPr fontId="1"/>
  <pageMargins left="0.70866141732283472" right="0.70866141732283472" top="0.74803149606299213" bottom="0.74803149606299213" header="0.31496062992125984" footer="0.31496062992125984"/>
  <pageSetup paperSize="9" scale="7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57" r:id="rId4" name="Check Box 1">
              <controlPr defaultSize="0" autoFill="0" autoLine="0" autoPict="0">
                <anchor moveWithCells="1">
                  <from>
                    <xdr:col>2</xdr:col>
                    <xdr:colOff>220980</xdr:colOff>
                    <xdr:row>9</xdr:row>
                    <xdr:rowOff>137160</xdr:rowOff>
                  </from>
                  <to>
                    <xdr:col>3</xdr:col>
                    <xdr:colOff>152400</xdr:colOff>
                    <xdr:row>9</xdr:row>
                    <xdr:rowOff>365760</xdr:rowOff>
                  </to>
                </anchor>
              </controlPr>
            </control>
          </mc:Choice>
        </mc:AlternateContent>
        <mc:AlternateContent xmlns:mc="http://schemas.openxmlformats.org/markup-compatibility/2006">
          <mc:Choice Requires="x14">
            <control shapeId="19458" r:id="rId5" name="Check Box 2">
              <controlPr defaultSize="0" autoFill="0" autoLine="0" autoPict="0">
                <anchor moveWithCells="1">
                  <from>
                    <xdr:col>2</xdr:col>
                    <xdr:colOff>213360</xdr:colOff>
                    <xdr:row>12</xdr:row>
                    <xdr:rowOff>228600</xdr:rowOff>
                  </from>
                  <to>
                    <xdr:col>3</xdr:col>
                    <xdr:colOff>152400</xdr:colOff>
                    <xdr:row>12</xdr:row>
                    <xdr:rowOff>457200</xdr:rowOff>
                  </to>
                </anchor>
              </controlPr>
            </control>
          </mc:Choice>
        </mc:AlternateContent>
        <mc:AlternateContent xmlns:mc="http://schemas.openxmlformats.org/markup-compatibility/2006">
          <mc:Choice Requires="x14">
            <control shapeId="19459" r:id="rId6" name="Check Box 3">
              <controlPr defaultSize="0" autoFill="0" autoLine="0" autoPict="0">
                <anchor moveWithCells="1">
                  <from>
                    <xdr:col>2</xdr:col>
                    <xdr:colOff>236220</xdr:colOff>
                    <xdr:row>18</xdr:row>
                    <xdr:rowOff>160020</xdr:rowOff>
                  </from>
                  <to>
                    <xdr:col>2</xdr:col>
                    <xdr:colOff>518160</xdr:colOff>
                    <xdr:row>18</xdr:row>
                    <xdr:rowOff>403860</xdr:rowOff>
                  </to>
                </anchor>
              </controlPr>
            </control>
          </mc:Choice>
        </mc:AlternateContent>
        <mc:AlternateContent xmlns:mc="http://schemas.openxmlformats.org/markup-compatibility/2006">
          <mc:Choice Requires="x14">
            <control shapeId="19460" r:id="rId7" name="Check Box 4">
              <controlPr defaultSize="0" autoFill="0" autoLine="0" autoPict="0">
                <anchor moveWithCells="1">
                  <from>
                    <xdr:col>2</xdr:col>
                    <xdr:colOff>220980</xdr:colOff>
                    <xdr:row>13</xdr:row>
                    <xdr:rowOff>121920</xdr:rowOff>
                  </from>
                  <to>
                    <xdr:col>3</xdr:col>
                    <xdr:colOff>152400</xdr:colOff>
                    <xdr:row>13</xdr:row>
                    <xdr:rowOff>373380</xdr:rowOff>
                  </to>
                </anchor>
              </controlPr>
            </control>
          </mc:Choice>
        </mc:AlternateContent>
        <mc:AlternateContent xmlns:mc="http://schemas.openxmlformats.org/markup-compatibility/2006">
          <mc:Choice Requires="x14">
            <control shapeId="19461" r:id="rId8" name="Check Box 5">
              <controlPr defaultSize="0" autoFill="0" autoLine="0" autoPict="0">
                <anchor moveWithCells="1">
                  <from>
                    <xdr:col>2</xdr:col>
                    <xdr:colOff>213360</xdr:colOff>
                    <xdr:row>14</xdr:row>
                    <xdr:rowOff>137160</xdr:rowOff>
                  </from>
                  <to>
                    <xdr:col>3</xdr:col>
                    <xdr:colOff>152400</xdr:colOff>
                    <xdr:row>14</xdr:row>
                    <xdr:rowOff>365760</xdr:rowOff>
                  </to>
                </anchor>
              </controlPr>
            </control>
          </mc:Choice>
        </mc:AlternateContent>
        <mc:AlternateContent xmlns:mc="http://schemas.openxmlformats.org/markup-compatibility/2006">
          <mc:Choice Requires="x14">
            <control shapeId="19462" r:id="rId9" name="Check Box 6">
              <controlPr defaultSize="0" autoFill="0" autoLine="0" autoPict="0">
                <anchor moveWithCells="1">
                  <from>
                    <xdr:col>2</xdr:col>
                    <xdr:colOff>213360</xdr:colOff>
                    <xdr:row>15</xdr:row>
                    <xdr:rowOff>137160</xdr:rowOff>
                  </from>
                  <to>
                    <xdr:col>3</xdr:col>
                    <xdr:colOff>152400</xdr:colOff>
                    <xdr:row>15</xdr:row>
                    <xdr:rowOff>365760</xdr:rowOff>
                  </to>
                </anchor>
              </controlPr>
            </control>
          </mc:Choice>
        </mc:AlternateContent>
        <mc:AlternateContent xmlns:mc="http://schemas.openxmlformats.org/markup-compatibility/2006">
          <mc:Choice Requires="x14">
            <control shapeId="19463" r:id="rId10" name="Check Box 7">
              <controlPr defaultSize="0" autoFill="0" autoLine="0" autoPict="0">
                <anchor moveWithCells="1">
                  <from>
                    <xdr:col>2</xdr:col>
                    <xdr:colOff>213360</xdr:colOff>
                    <xdr:row>16</xdr:row>
                    <xdr:rowOff>266700</xdr:rowOff>
                  </from>
                  <to>
                    <xdr:col>3</xdr:col>
                    <xdr:colOff>152400</xdr:colOff>
                    <xdr:row>16</xdr:row>
                    <xdr:rowOff>502920</xdr:rowOff>
                  </to>
                </anchor>
              </controlPr>
            </control>
          </mc:Choice>
        </mc:AlternateContent>
        <mc:AlternateContent xmlns:mc="http://schemas.openxmlformats.org/markup-compatibility/2006">
          <mc:Choice Requires="x14">
            <control shapeId="19464" r:id="rId11" name="Check Box 8">
              <controlPr defaultSize="0" autoFill="0" autoLine="0" autoPict="0">
                <anchor moveWithCells="1">
                  <from>
                    <xdr:col>2</xdr:col>
                    <xdr:colOff>213360</xdr:colOff>
                    <xdr:row>17</xdr:row>
                    <xdr:rowOff>114300</xdr:rowOff>
                  </from>
                  <to>
                    <xdr:col>3</xdr:col>
                    <xdr:colOff>152400</xdr:colOff>
                    <xdr:row>17</xdr:row>
                    <xdr:rowOff>365760</xdr:rowOff>
                  </to>
                </anchor>
              </controlPr>
            </control>
          </mc:Choice>
        </mc:AlternateContent>
        <mc:AlternateContent xmlns:mc="http://schemas.openxmlformats.org/markup-compatibility/2006">
          <mc:Choice Requires="x14">
            <control shapeId="19466" r:id="rId12" name="Check Box 10">
              <controlPr defaultSize="0" autoFill="0" autoLine="0" autoPict="0">
                <anchor moveWithCells="1">
                  <from>
                    <xdr:col>2</xdr:col>
                    <xdr:colOff>220980</xdr:colOff>
                    <xdr:row>10</xdr:row>
                    <xdr:rowOff>121920</xdr:rowOff>
                  </from>
                  <to>
                    <xdr:col>3</xdr:col>
                    <xdr:colOff>152400</xdr:colOff>
                    <xdr:row>10</xdr:row>
                    <xdr:rowOff>365760</xdr:rowOff>
                  </to>
                </anchor>
              </controlPr>
            </control>
          </mc:Choice>
        </mc:AlternateContent>
        <mc:AlternateContent xmlns:mc="http://schemas.openxmlformats.org/markup-compatibility/2006">
          <mc:Choice Requires="x14">
            <control shapeId="19467" r:id="rId13" name="Check Box 11">
              <controlPr defaultSize="0" autoFill="0" autoLine="0" autoPict="0">
                <anchor moveWithCells="1">
                  <from>
                    <xdr:col>10</xdr:col>
                    <xdr:colOff>220980</xdr:colOff>
                    <xdr:row>9</xdr:row>
                    <xdr:rowOff>121920</xdr:rowOff>
                  </from>
                  <to>
                    <xdr:col>11</xdr:col>
                    <xdr:colOff>144780</xdr:colOff>
                    <xdr:row>9</xdr:row>
                    <xdr:rowOff>365760</xdr:rowOff>
                  </to>
                </anchor>
              </controlPr>
            </control>
          </mc:Choice>
        </mc:AlternateContent>
        <mc:AlternateContent xmlns:mc="http://schemas.openxmlformats.org/markup-compatibility/2006">
          <mc:Choice Requires="x14">
            <control shapeId="19468" r:id="rId14" name="Check Box 12">
              <controlPr defaultSize="0" autoFill="0" autoLine="0" autoPict="0">
                <anchor moveWithCells="1">
                  <from>
                    <xdr:col>10</xdr:col>
                    <xdr:colOff>213360</xdr:colOff>
                    <xdr:row>12</xdr:row>
                    <xdr:rowOff>228600</xdr:rowOff>
                  </from>
                  <to>
                    <xdr:col>11</xdr:col>
                    <xdr:colOff>137160</xdr:colOff>
                    <xdr:row>12</xdr:row>
                    <xdr:rowOff>457200</xdr:rowOff>
                  </to>
                </anchor>
              </controlPr>
            </control>
          </mc:Choice>
        </mc:AlternateContent>
        <mc:AlternateContent xmlns:mc="http://schemas.openxmlformats.org/markup-compatibility/2006">
          <mc:Choice Requires="x14">
            <control shapeId="19470" r:id="rId15" name="Check Box 14">
              <controlPr defaultSize="0" autoFill="0" autoLine="0" autoPict="0">
                <anchor moveWithCells="1">
                  <from>
                    <xdr:col>10</xdr:col>
                    <xdr:colOff>220980</xdr:colOff>
                    <xdr:row>13</xdr:row>
                    <xdr:rowOff>121920</xdr:rowOff>
                  </from>
                  <to>
                    <xdr:col>11</xdr:col>
                    <xdr:colOff>137160</xdr:colOff>
                    <xdr:row>13</xdr:row>
                    <xdr:rowOff>373380</xdr:rowOff>
                  </to>
                </anchor>
              </controlPr>
            </control>
          </mc:Choice>
        </mc:AlternateContent>
        <mc:AlternateContent xmlns:mc="http://schemas.openxmlformats.org/markup-compatibility/2006">
          <mc:Choice Requires="x14">
            <control shapeId="19471" r:id="rId16" name="Check Box 15">
              <controlPr defaultSize="0" autoFill="0" autoLine="0" autoPict="0">
                <anchor moveWithCells="1">
                  <from>
                    <xdr:col>10</xdr:col>
                    <xdr:colOff>213360</xdr:colOff>
                    <xdr:row>14</xdr:row>
                    <xdr:rowOff>137160</xdr:rowOff>
                  </from>
                  <to>
                    <xdr:col>11</xdr:col>
                    <xdr:colOff>144780</xdr:colOff>
                    <xdr:row>14</xdr:row>
                    <xdr:rowOff>365760</xdr:rowOff>
                  </to>
                </anchor>
              </controlPr>
            </control>
          </mc:Choice>
        </mc:AlternateContent>
        <mc:AlternateContent xmlns:mc="http://schemas.openxmlformats.org/markup-compatibility/2006">
          <mc:Choice Requires="x14">
            <control shapeId="19472" r:id="rId17" name="Check Box 16">
              <controlPr defaultSize="0" autoFill="0" autoLine="0" autoPict="0">
                <anchor moveWithCells="1">
                  <from>
                    <xdr:col>10</xdr:col>
                    <xdr:colOff>213360</xdr:colOff>
                    <xdr:row>15</xdr:row>
                    <xdr:rowOff>137160</xdr:rowOff>
                  </from>
                  <to>
                    <xdr:col>11</xdr:col>
                    <xdr:colOff>137160</xdr:colOff>
                    <xdr:row>15</xdr:row>
                    <xdr:rowOff>365760</xdr:rowOff>
                  </to>
                </anchor>
              </controlPr>
            </control>
          </mc:Choice>
        </mc:AlternateContent>
        <mc:AlternateContent xmlns:mc="http://schemas.openxmlformats.org/markup-compatibility/2006">
          <mc:Choice Requires="x14">
            <control shapeId="19473" r:id="rId18" name="Check Box 17">
              <controlPr defaultSize="0" autoFill="0" autoLine="0" autoPict="0">
                <anchor moveWithCells="1">
                  <from>
                    <xdr:col>10</xdr:col>
                    <xdr:colOff>213360</xdr:colOff>
                    <xdr:row>16</xdr:row>
                    <xdr:rowOff>266700</xdr:rowOff>
                  </from>
                  <to>
                    <xdr:col>11</xdr:col>
                    <xdr:colOff>137160</xdr:colOff>
                    <xdr:row>16</xdr:row>
                    <xdr:rowOff>502920</xdr:rowOff>
                  </to>
                </anchor>
              </controlPr>
            </control>
          </mc:Choice>
        </mc:AlternateContent>
        <mc:AlternateContent xmlns:mc="http://schemas.openxmlformats.org/markup-compatibility/2006">
          <mc:Choice Requires="x14">
            <control shapeId="19474" r:id="rId19" name="Check Box 18">
              <controlPr defaultSize="0" autoFill="0" autoLine="0" autoPict="0">
                <anchor moveWithCells="1">
                  <from>
                    <xdr:col>10</xdr:col>
                    <xdr:colOff>213360</xdr:colOff>
                    <xdr:row>17</xdr:row>
                    <xdr:rowOff>114300</xdr:rowOff>
                  </from>
                  <to>
                    <xdr:col>11</xdr:col>
                    <xdr:colOff>137160</xdr:colOff>
                    <xdr:row>17</xdr:row>
                    <xdr:rowOff>365760</xdr:rowOff>
                  </to>
                </anchor>
              </controlPr>
            </control>
          </mc:Choice>
        </mc:AlternateContent>
        <mc:AlternateContent xmlns:mc="http://schemas.openxmlformats.org/markup-compatibility/2006">
          <mc:Choice Requires="x14">
            <control shapeId="19476" r:id="rId20" name="Check Box 20">
              <controlPr defaultSize="0" autoFill="0" autoLine="0" autoPict="0">
                <anchor moveWithCells="1">
                  <from>
                    <xdr:col>10</xdr:col>
                    <xdr:colOff>220980</xdr:colOff>
                    <xdr:row>10</xdr:row>
                    <xdr:rowOff>121920</xdr:rowOff>
                  </from>
                  <to>
                    <xdr:col>11</xdr:col>
                    <xdr:colOff>144780</xdr:colOff>
                    <xdr:row>10</xdr:row>
                    <xdr:rowOff>365760</xdr:rowOff>
                  </to>
                </anchor>
              </controlPr>
            </control>
          </mc:Choice>
        </mc:AlternateContent>
        <mc:AlternateContent xmlns:mc="http://schemas.openxmlformats.org/markup-compatibility/2006">
          <mc:Choice Requires="x14">
            <control shapeId="19477" r:id="rId21" name="Check Box 21">
              <controlPr defaultSize="0" autoFill="0" autoLine="0" autoPict="0">
                <anchor moveWithCells="1">
                  <from>
                    <xdr:col>2</xdr:col>
                    <xdr:colOff>220980</xdr:colOff>
                    <xdr:row>11</xdr:row>
                    <xdr:rowOff>114300</xdr:rowOff>
                  </from>
                  <to>
                    <xdr:col>3</xdr:col>
                    <xdr:colOff>152400</xdr:colOff>
                    <xdr:row>11</xdr:row>
                    <xdr:rowOff>365760</xdr:rowOff>
                  </to>
                </anchor>
              </controlPr>
            </control>
          </mc:Choice>
        </mc:AlternateContent>
        <mc:AlternateContent xmlns:mc="http://schemas.openxmlformats.org/markup-compatibility/2006">
          <mc:Choice Requires="x14">
            <control shapeId="19478" r:id="rId22" name="Check Box 22">
              <controlPr defaultSize="0" autoFill="0" autoLine="0" autoPict="0">
                <anchor moveWithCells="1">
                  <from>
                    <xdr:col>10</xdr:col>
                    <xdr:colOff>220980</xdr:colOff>
                    <xdr:row>11</xdr:row>
                    <xdr:rowOff>121920</xdr:rowOff>
                  </from>
                  <to>
                    <xdr:col>11</xdr:col>
                    <xdr:colOff>144780</xdr:colOff>
                    <xdr:row>11</xdr:row>
                    <xdr:rowOff>365760</xdr:rowOff>
                  </to>
                </anchor>
              </controlPr>
            </control>
          </mc:Choice>
        </mc:AlternateContent>
        <mc:AlternateContent xmlns:mc="http://schemas.openxmlformats.org/markup-compatibility/2006">
          <mc:Choice Requires="x14">
            <control shapeId="19480" r:id="rId23" name="Check Box 24">
              <controlPr defaultSize="0" autoFill="0" autoLine="0" autoPict="0">
                <anchor moveWithCells="1">
                  <from>
                    <xdr:col>2</xdr:col>
                    <xdr:colOff>236220</xdr:colOff>
                    <xdr:row>18</xdr:row>
                    <xdr:rowOff>617220</xdr:rowOff>
                  </from>
                  <to>
                    <xdr:col>2</xdr:col>
                    <xdr:colOff>518160</xdr:colOff>
                    <xdr:row>18</xdr:row>
                    <xdr:rowOff>861060</xdr:rowOff>
                  </to>
                </anchor>
              </controlPr>
            </control>
          </mc:Choice>
        </mc:AlternateContent>
        <mc:AlternateContent xmlns:mc="http://schemas.openxmlformats.org/markup-compatibility/2006">
          <mc:Choice Requires="x14">
            <control shapeId="19481" r:id="rId24" name="Check Box 25">
              <controlPr defaultSize="0" autoFill="0" autoLine="0" autoPict="0">
                <anchor moveWithCells="1">
                  <from>
                    <xdr:col>10</xdr:col>
                    <xdr:colOff>220980</xdr:colOff>
                    <xdr:row>18</xdr:row>
                    <xdr:rowOff>175260</xdr:rowOff>
                  </from>
                  <to>
                    <xdr:col>10</xdr:col>
                    <xdr:colOff>457200</xdr:colOff>
                    <xdr:row>18</xdr:row>
                    <xdr:rowOff>403860</xdr:rowOff>
                  </to>
                </anchor>
              </controlPr>
            </control>
          </mc:Choice>
        </mc:AlternateContent>
        <mc:AlternateContent xmlns:mc="http://schemas.openxmlformats.org/markup-compatibility/2006">
          <mc:Choice Requires="x14">
            <control shapeId="19482" r:id="rId25" name="Check Box 26">
              <controlPr defaultSize="0" autoFill="0" autoLine="0" autoPict="0">
                <anchor moveWithCells="1">
                  <from>
                    <xdr:col>10</xdr:col>
                    <xdr:colOff>220980</xdr:colOff>
                    <xdr:row>18</xdr:row>
                    <xdr:rowOff>632460</xdr:rowOff>
                  </from>
                  <to>
                    <xdr:col>10</xdr:col>
                    <xdr:colOff>457200</xdr:colOff>
                    <xdr:row>18</xdr:row>
                    <xdr:rowOff>861060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E68B48-FE13-41F2-8D35-84A83EB79487}">
  <sheetPr>
    <tabColor theme="4" tint="0.79998168889431442"/>
  </sheetPr>
  <dimension ref="A1:P59"/>
  <sheetViews>
    <sheetView showGridLines="0" showWhiteSpace="0" view="pageBreakPreview" topLeftCell="A9" zoomScale="85" zoomScaleNormal="70" zoomScaleSheetLayoutView="85" workbookViewId="0">
      <selection activeCell="B16" sqref="B16:D18"/>
    </sheetView>
  </sheetViews>
  <sheetFormatPr defaultColWidth="8.59765625" defaultRowHeight="18"/>
  <cols>
    <col min="1" max="1" width="3.69921875" style="23" customWidth="1"/>
    <col min="2" max="2" width="13.69921875" style="23" customWidth="1"/>
    <col min="3" max="3" width="21.19921875" style="23" customWidth="1"/>
    <col min="4" max="4" width="5.69921875" style="23" customWidth="1"/>
    <col min="5" max="5" width="16.5" style="24" customWidth="1"/>
    <col min="6" max="6" width="34" style="23" customWidth="1"/>
    <col min="7" max="7" width="6" style="23" customWidth="1"/>
    <col min="8" max="8" width="3.59765625" style="23" customWidth="1"/>
    <col min="9" max="9" width="4.5" style="23" customWidth="1"/>
    <col min="10" max="10" width="3.59765625" style="23" customWidth="1"/>
    <col min="11" max="11" width="2.5" style="23" customWidth="1"/>
    <col min="12" max="12" width="5.69921875" style="23" customWidth="1"/>
    <col min="13" max="13" width="2.5" style="23" customWidth="1"/>
    <col min="14" max="14" width="3.09765625" style="23" customWidth="1"/>
    <col min="15" max="16" width="8.19921875" style="23" customWidth="1"/>
    <col min="17" max="18" width="8.59765625" style="23"/>
    <col min="19" max="19" width="13.69921875" style="23" customWidth="1"/>
    <col min="20" max="20" width="8.5" style="23" customWidth="1"/>
    <col min="21" max="16384" width="8.59765625" style="23"/>
  </cols>
  <sheetData>
    <row r="1" spans="2:13" ht="19.8">
      <c r="B1" s="23" t="s">
        <v>10</v>
      </c>
      <c r="F1" s="25"/>
      <c r="G1" s="42" t="s">
        <v>183</v>
      </c>
      <c r="H1" s="187"/>
      <c r="I1" s="43" t="s">
        <v>11</v>
      </c>
      <c r="J1" s="188"/>
      <c r="K1" s="43" t="s">
        <v>12</v>
      </c>
      <c r="L1" s="43" t="s">
        <v>13</v>
      </c>
    </row>
    <row r="2" spans="2:13" ht="30.6" customHeight="1">
      <c r="E2" s="204" t="s">
        <v>14</v>
      </c>
      <c r="F2" s="205"/>
    </row>
    <row r="3" spans="2:13" ht="18.600000000000001" thickBot="1"/>
    <row r="4" spans="2:13" ht="31.5" customHeight="1" thickBot="1">
      <c r="E4" s="206" t="s">
        <v>15</v>
      </c>
      <c r="F4" s="207"/>
    </row>
    <row r="5" spans="2:13">
      <c r="E5" s="26"/>
      <c r="K5" s="208" t="s">
        <v>16</v>
      </c>
      <c r="L5" s="208"/>
      <c r="M5" s="208"/>
    </row>
    <row r="6" spans="2:13">
      <c r="E6" s="26"/>
      <c r="K6" s="209"/>
      <c r="L6" s="209"/>
      <c r="M6" s="209"/>
    </row>
    <row r="7" spans="2:13">
      <c r="B7" s="23" t="s">
        <v>184</v>
      </c>
      <c r="K7" s="209"/>
      <c r="L7" s="209"/>
      <c r="M7" s="209"/>
    </row>
    <row r="8" spans="2:13" ht="36" customHeight="1">
      <c r="B8" s="210" t="s">
        <v>17</v>
      </c>
      <c r="C8" s="211"/>
      <c r="D8" s="212"/>
      <c r="E8" s="213" t="s">
        <v>206</v>
      </c>
      <c r="F8" s="214"/>
      <c r="G8" s="214"/>
      <c r="H8" s="214"/>
      <c r="I8" s="214"/>
      <c r="J8" s="214"/>
      <c r="K8" s="214"/>
      <c r="L8" s="214"/>
      <c r="M8" s="215"/>
    </row>
    <row r="9" spans="2:13" ht="36" customHeight="1">
      <c r="B9" s="210" t="s">
        <v>18</v>
      </c>
      <c r="C9" s="211"/>
      <c r="D9" s="212"/>
      <c r="E9" s="226"/>
      <c r="F9" s="227"/>
      <c r="G9" s="228" t="s">
        <v>191</v>
      </c>
      <c r="H9" s="229"/>
      <c r="I9" s="230"/>
      <c r="J9" s="231">
        <f>SUM('8.事業実施経費（環境整備）'!T78,'8.事業実施経費（グループ）'!M77)</f>
        <v>0</v>
      </c>
      <c r="K9" s="232"/>
      <c r="L9" s="232"/>
      <c r="M9" s="27" t="s">
        <v>19</v>
      </c>
    </row>
    <row r="10" spans="2:13" ht="30.75" customHeight="1">
      <c r="B10" s="275" t="s">
        <v>212</v>
      </c>
      <c r="C10" s="278" t="s">
        <v>207</v>
      </c>
      <c r="D10" s="279"/>
      <c r="E10" s="210" t="s">
        <v>209</v>
      </c>
      <c r="F10" s="211"/>
      <c r="G10" s="198"/>
      <c r="H10" s="172"/>
      <c r="I10" s="199"/>
      <c r="J10" s="194"/>
      <c r="K10" s="194"/>
      <c r="L10" s="194"/>
      <c r="M10" s="27"/>
    </row>
    <row r="11" spans="2:13" ht="50.25" customHeight="1">
      <c r="B11" s="276"/>
      <c r="C11" s="280"/>
      <c r="D11" s="281"/>
      <c r="E11" s="200" t="s">
        <v>211</v>
      </c>
      <c r="F11" s="244"/>
      <c r="G11" s="244"/>
      <c r="H11" s="244"/>
      <c r="I11" s="244"/>
      <c r="J11" s="244"/>
      <c r="K11" s="244"/>
      <c r="L11" s="244"/>
      <c r="M11" s="245"/>
    </row>
    <row r="12" spans="2:13" ht="35.25" customHeight="1">
      <c r="B12" s="276"/>
      <c r="C12" s="278" t="s">
        <v>208</v>
      </c>
      <c r="D12" s="279"/>
      <c r="E12" s="210" t="s">
        <v>210</v>
      </c>
      <c r="F12" s="211"/>
      <c r="G12" s="198"/>
      <c r="H12" s="172"/>
      <c r="I12" s="199"/>
      <c r="J12" s="194"/>
      <c r="K12" s="194"/>
      <c r="L12" s="194"/>
      <c r="M12" s="27"/>
    </row>
    <row r="13" spans="2:13" ht="51.75" customHeight="1">
      <c r="B13" s="277"/>
      <c r="C13" s="280"/>
      <c r="D13" s="281"/>
      <c r="E13" s="200" t="s">
        <v>211</v>
      </c>
      <c r="F13" s="244"/>
      <c r="G13" s="244"/>
      <c r="H13" s="244"/>
      <c r="I13" s="244"/>
      <c r="J13" s="244"/>
      <c r="K13" s="244"/>
      <c r="L13" s="244"/>
      <c r="M13" s="245"/>
    </row>
    <row r="14" spans="2:13">
      <c r="B14" s="24"/>
      <c r="C14" s="24"/>
      <c r="D14" s="24"/>
    </row>
    <row r="15" spans="2:13" ht="22.2">
      <c r="B15" s="28" t="s">
        <v>20</v>
      </c>
      <c r="C15" s="28"/>
      <c r="D15" s="28"/>
    </row>
    <row r="16" spans="2:13" ht="25.5" customHeight="1">
      <c r="B16" s="233" t="s">
        <v>21</v>
      </c>
      <c r="C16" s="234"/>
      <c r="D16" s="235"/>
      <c r="E16" s="217" t="s">
        <v>214</v>
      </c>
      <c r="F16" s="218"/>
      <c r="G16" s="218"/>
      <c r="H16" s="218"/>
      <c r="I16" s="218"/>
      <c r="J16" s="218"/>
      <c r="K16" s="219"/>
      <c r="L16" s="216"/>
      <c r="M16" s="216"/>
    </row>
    <row r="17" spans="1:16" ht="25.5" customHeight="1">
      <c r="B17" s="236"/>
      <c r="C17" s="237"/>
      <c r="D17" s="238"/>
      <c r="E17" s="242" t="s">
        <v>215</v>
      </c>
      <c r="F17" s="217" t="s">
        <v>186</v>
      </c>
      <c r="G17" s="218"/>
      <c r="H17" s="218"/>
      <c r="I17" s="218"/>
      <c r="J17" s="218"/>
      <c r="K17" s="219"/>
      <c r="L17" s="216"/>
      <c r="M17" s="216"/>
    </row>
    <row r="18" spans="1:16" ht="25.5" customHeight="1">
      <c r="B18" s="239"/>
      <c r="C18" s="240"/>
      <c r="D18" s="241"/>
      <c r="E18" s="243"/>
      <c r="F18" s="217" t="s">
        <v>187</v>
      </c>
      <c r="G18" s="218"/>
      <c r="H18" s="218"/>
      <c r="I18" s="218"/>
      <c r="J18" s="218"/>
      <c r="K18" s="219"/>
      <c r="L18" s="216"/>
      <c r="M18" s="216"/>
    </row>
    <row r="19" spans="1:16" ht="24" customHeight="1">
      <c r="B19" s="29"/>
      <c r="C19" s="29"/>
      <c r="D19" s="29"/>
      <c r="E19" s="30"/>
      <c r="F19" s="221" t="str">
        <f>IF(AND(L17&lt;&gt;"",L18&lt;&gt;""),"グループ活動は、どちらか一方のみ選択可能です","")</f>
        <v/>
      </c>
      <c r="G19" s="222"/>
      <c r="H19" s="222"/>
      <c r="I19" s="222"/>
      <c r="J19" s="222"/>
      <c r="K19" s="222"/>
      <c r="L19" s="222"/>
      <c r="M19" s="222"/>
    </row>
    <row r="20" spans="1:16" ht="86.1" customHeight="1">
      <c r="B20" s="223" t="s">
        <v>239</v>
      </c>
      <c r="C20" s="223"/>
      <c r="D20" s="223"/>
      <c r="E20" s="223"/>
      <c r="F20" s="223"/>
      <c r="G20" s="223"/>
      <c r="H20" s="223"/>
      <c r="I20" s="223"/>
      <c r="J20" s="223"/>
      <c r="K20" s="223"/>
      <c r="L20" s="223"/>
    </row>
    <row r="21" spans="1:16" ht="43.5" customHeight="1">
      <c r="B21" s="224" t="s">
        <v>22</v>
      </c>
      <c r="C21" s="224"/>
      <c r="D21" s="224"/>
      <c r="E21" s="224"/>
      <c r="F21" s="225" t="s">
        <v>23</v>
      </c>
      <c r="G21" s="225"/>
      <c r="H21" s="225"/>
      <c r="I21" s="225"/>
      <c r="J21" s="225"/>
      <c r="K21" s="225"/>
      <c r="L21" s="225"/>
      <c r="M21" s="225"/>
    </row>
    <row r="22" spans="1:16" ht="26.7" customHeight="1">
      <c r="B22" s="224"/>
      <c r="C22" s="224"/>
      <c r="D22" s="224"/>
      <c r="E22" s="224"/>
      <c r="F22" s="225"/>
      <c r="G22" s="225"/>
      <c r="H22" s="225"/>
      <c r="I22" s="225"/>
      <c r="J22" s="225"/>
      <c r="K22" s="225"/>
      <c r="L22" s="225"/>
      <c r="M22" s="225"/>
    </row>
    <row r="23" spans="1:16" ht="32.4" customHeight="1">
      <c r="A23" s="31"/>
      <c r="B23" s="246" t="s">
        <v>188</v>
      </c>
      <c r="C23" s="247"/>
      <c r="D23" s="32"/>
      <c r="E23" s="252"/>
      <c r="F23" s="220" t="s">
        <v>26</v>
      </c>
      <c r="G23" s="220"/>
      <c r="H23" s="220"/>
      <c r="I23" s="220"/>
      <c r="J23" s="256"/>
      <c r="K23" s="256"/>
      <c r="L23" s="256"/>
      <c r="M23" s="256"/>
    </row>
    <row r="24" spans="1:16" ht="59.1" customHeight="1">
      <c r="A24" s="31"/>
      <c r="B24" s="248"/>
      <c r="C24" s="249"/>
      <c r="D24" s="36"/>
      <c r="E24" s="253"/>
      <c r="F24" s="257" t="s">
        <v>27</v>
      </c>
      <c r="G24" s="257"/>
      <c r="H24" s="257"/>
      <c r="I24" s="257"/>
      <c r="J24" s="256"/>
      <c r="K24" s="256"/>
      <c r="L24" s="256"/>
      <c r="M24" s="256"/>
      <c r="P24" s="37"/>
    </row>
    <row r="25" spans="1:16" ht="28.95" customHeight="1">
      <c r="A25" s="31"/>
      <c r="B25" s="248"/>
      <c r="C25" s="249"/>
      <c r="D25" s="36"/>
      <c r="E25" s="253"/>
      <c r="F25" s="257" t="s">
        <v>28</v>
      </c>
      <c r="G25" s="257"/>
      <c r="H25" s="257"/>
      <c r="I25" s="257"/>
      <c r="J25" s="256"/>
      <c r="K25" s="256"/>
      <c r="L25" s="256"/>
      <c r="M25" s="256"/>
    </row>
    <row r="26" spans="1:16" ht="28.95" customHeight="1">
      <c r="A26" s="31"/>
      <c r="B26" s="248"/>
      <c r="C26" s="249"/>
      <c r="D26" s="36"/>
      <c r="E26" s="253"/>
      <c r="F26" s="257"/>
      <c r="G26" s="257"/>
      <c r="H26" s="257"/>
      <c r="I26" s="257"/>
      <c r="J26" s="258" t="s">
        <v>29</v>
      </c>
      <c r="K26" s="259"/>
      <c r="L26" s="259"/>
      <c r="M26" s="260"/>
    </row>
    <row r="27" spans="1:16">
      <c r="A27" s="31"/>
      <c r="B27" s="248"/>
      <c r="C27" s="249"/>
      <c r="D27" s="36"/>
      <c r="E27" s="253"/>
      <c r="F27" s="257"/>
      <c r="G27" s="257"/>
      <c r="H27" s="257"/>
      <c r="I27" s="257"/>
      <c r="J27" s="189" t="s">
        <v>30</v>
      </c>
      <c r="K27" s="190"/>
      <c r="L27" s="191"/>
      <c r="M27" s="192" t="s">
        <v>31</v>
      </c>
    </row>
    <row r="28" spans="1:16">
      <c r="A28" s="31"/>
      <c r="B28" s="250"/>
      <c r="C28" s="251"/>
      <c r="D28" s="35"/>
      <c r="E28" s="254"/>
      <c r="F28" s="220" t="s">
        <v>32</v>
      </c>
      <c r="G28" s="220"/>
      <c r="H28" s="220"/>
      <c r="I28" s="220"/>
      <c r="J28" s="256"/>
      <c r="K28" s="256"/>
      <c r="L28" s="256"/>
      <c r="M28" s="256"/>
    </row>
    <row r="29" spans="1:16" ht="18" customHeight="1">
      <c r="A29" s="31"/>
      <c r="B29" s="246" t="s">
        <v>189</v>
      </c>
      <c r="C29" s="247"/>
      <c r="D29" s="32"/>
      <c r="E29" s="252"/>
      <c r="F29" s="220" t="s">
        <v>24</v>
      </c>
      <c r="G29" s="220"/>
      <c r="H29" s="220"/>
      <c r="I29" s="220"/>
      <c r="J29" s="256"/>
      <c r="K29" s="256"/>
      <c r="L29" s="256"/>
      <c r="M29" s="256"/>
    </row>
    <row r="30" spans="1:16">
      <c r="A30" s="31"/>
      <c r="B30" s="250"/>
      <c r="C30" s="251"/>
      <c r="D30" s="35"/>
      <c r="E30" s="254"/>
      <c r="F30" s="220" t="s">
        <v>25</v>
      </c>
      <c r="G30" s="220"/>
      <c r="H30" s="220"/>
      <c r="I30" s="220"/>
      <c r="J30" s="256"/>
      <c r="K30" s="256"/>
      <c r="L30" s="256"/>
      <c r="M30" s="256"/>
    </row>
    <row r="31" spans="1:16">
      <c r="A31" s="31"/>
      <c r="B31" s="246" t="s">
        <v>33</v>
      </c>
      <c r="C31" s="247"/>
      <c r="D31" s="32"/>
      <c r="E31" s="252"/>
      <c r="F31" s="255" t="s">
        <v>34</v>
      </c>
      <c r="G31" s="255"/>
      <c r="H31" s="255"/>
      <c r="I31" s="255"/>
      <c r="J31" s="256"/>
      <c r="K31" s="256"/>
      <c r="L31" s="256"/>
      <c r="M31" s="256"/>
    </row>
    <row r="32" spans="1:16">
      <c r="A32" s="31"/>
      <c r="B32" s="248"/>
      <c r="C32" s="249"/>
      <c r="D32" s="36"/>
      <c r="E32" s="253"/>
      <c r="F32" s="255" t="s">
        <v>35</v>
      </c>
      <c r="G32" s="255"/>
      <c r="H32" s="255"/>
      <c r="I32" s="255"/>
      <c r="J32" s="256"/>
      <c r="K32" s="256"/>
      <c r="L32" s="256"/>
      <c r="M32" s="256"/>
    </row>
    <row r="33" spans="1:13">
      <c r="A33" s="31"/>
      <c r="B33" s="250"/>
      <c r="C33" s="251"/>
      <c r="D33" s="35"/>
      <c r="E33" s="254"/>
      <c r="F33" s="255" t="s">
        <v>36</v>
      </c>
      <c r="G33" s="255"/>
      <c r="H33" s="255"/>
      <c r="I33" s="255"/>
      <c r="J33" s="256"/>
      <c r="K33" s="256"/>
      <c r="L33" s="256"/>
      <c r="M33" s="256"/>
    </row>
    <row r="34" spans="1:13" ht="18" customHeight="1">
      <c r="B34" s="264" t="s">
        <v>37</v>
      </c>
      <c r="C34" s="265"/>
      <c r="D34" s="32"/>
      <c r="E34" s="252"/>
      <c r="F34" s="255" t="s">
        <v>38</v>
      </c>
      <c r="G34" s="255"/>
      <c r="H34" s="255"/>
      <c r="I34" s="255"/>
      <c r="J34" s="256"/>
      <c r="K34" s="256"/>
      <c r="L34" s="256"/>
      <c r="M34" s="256"/>
    </row>
    <row r="35" spans="1:13">
      <c r="A35" s="38"/>
      <c r="B35" s="264"/>
      <c r="C35" s="265"/>
      <c r="D35" s="35"/>
      <c r="E35" s="254"/>
      <c r="F35" s="255" t="s">
        <v>39</v>
      </c>
      <c r="G35" s="255"/>
      <c r="H35" s="255"/>
      <c r="I35" s="255"/>
      <c r="J35" s="256"/>
      <c r="K35" s="256"/>
      <c r="L35" s="256"/>
      <c r="M35" s="256"/>
    </row>
    <row r="36" spans="1:13" ht="24.75" customHeight="1">
      <c r="A36" s="31"/>
      <c r="B36" s="261" t="s">
        <v>213</v>
      </c>
      <c r="C36" s="262"/>
      <c r="D36" s="263"/>
      <c r="E36" s="252"/>
      <c r="F36" s="255" t="s">
        <v>40</v>
      </c>
      <c r="G36" s="255"/>
      <c r="H36" s="255"/>
      <c r="I36" s="255"/>
      <c r="J36" s="256"/>
      <c r="K36" s="256"/>
      <c r="L36" s="256"/>
      <c r="M36" s="256"/>
    </row>
    <row r="37" spans="1:13" ht="30.75" customHeight="1">
      <c r="A37" s="31"/>
      <c r="B37" s="39" t="s">
        <v>41</v>
      </c>
      <c r="C37" s="40"/>
      <c r="D37" s="35" t="s">
        <v>0</v>
      </c>
      <c r="E37" s="254"/>
      <c r="F37" s="255" t="s">
        <v>42</v>
      </c>
      <c r="G37" s="255"/>
      <c r="H37" s="255"/>
      <c r="I37" s="255"/>
      <c r="J37" s="256"/>
      <c r="K37" s="256"/>
      <c r="L37" s="256"/>
      <c r="M37" s="256"/>
    </row>
    <row r="38" spans="1:13" ht="21.75" customHeight="1">
      <c r="A38" s="31"/>
      <c r="B38" s="246" t="s">
        <v>43</v>
      </c>
      <c r="C38" s="247"/>
      <c r="D38" s="41"/>
      <c r="E38" s="252"/>
      <c r="F38" s="255" t="s">
        <v>40</v>
      </c>
      <c r="G38" s="255"/>
      <c r="H38" s="255"/>
      <c r="I38" s="255"/>
      <c r="J38" s="256"/>
      <c r="K38" s="256"/>
      <c r="L38" s="256"/>
      <c r="M38" s="256"/>
    </row>
    <row r="39" spans="1:13" ht="19.350000000000001" customHeight="1">
      <c r="A39" s="31"/>
      <c r="B39" s="33" t="s">
        <v>41</v>
      </c>
      <c r="C39" s="34"/>
      <c r="D39" s="35" t="s">
        <v>0</v>
      </c>
      <c r="E39" s="254"/>
      <c r="F39" s="255" t="s">
        <v>42</v>
      </c>
      <c r="G39" s="255"/>
      <c r="H39" s="255"/>
      <c r="I39" s="255"/>
      <c r="J39" s="256"/>
      <c r="K39" s="256"/>
      <c r="L39" s="256"/>
      <c r="M39" s="256"/>
    </row>
    <row r="40" spans="1:13" ht="23.1" customHeight="1">
      <c r="A40" s="31"/>
      <c r="B40" s="257" t="s">
        <v>44</v>
      </c>
      <c r="C40" s="257"/>
      <c r="D40" s="257"/>
      <c r="E40" s="257"/>
      <c r="F40" s="257"/>
      <c r="G40" s="257"/>
      <c r="H40" s="257"/>
      <c r="I40" s="257"/>
      <c r="J40" s="257"/>
      <c r="K40" s="257"/>
      <c r="L40" s="257"/>
      <c r="M40" s="257"/>
    </row>
    <row r="41" spans="1:13" ht="19.350000000000001" customHeight="1">
      <c r="A41" s="31"/>
      <c r="B41" s="266" t="s">
        <v>45</v>
      </c>
      <c r="C41" s="266"/>
      <c r="D41" s="266"/>
      <c r="E41" s="254"/>
      <c r="F41" s="268" t="s">
        <v>40</v>
      </c>
      <c r="G41" s="269"/>
      <c r="H41" s="269"/>
      <c r="I41" s="270"/>
      <c r="J41" s="256"/>
      <c r="K41" s="256"/>
      <c r="L41" s="256"/>
      <c r="M41" s="256"/>
    </row>
    <row r="42" spans="1:13" ht="19.350000000000001" customHeight="1">
      <c r="A42" s="31"/>
      <c r="B42" s="264"/>
      <c r="C42" s="264"/>
      <c r="D42" s="264"/>
      <c r="E42" s="267"/>
      <c r="F42" s="271" t="s">
        <v>42</v>
      </c>
      <c r="G42" s="272"/>
      <c r="H42" s="272"/>
      <c r="I42" s="273"/>
      <c r="J42" s="256"/>
      <c r="K42" s="256"/>
      <c r="L42" s="256"/>
      <c r="M42" s="256"/>
    </row>
    <row r="43" spans="1:13" ht="21.75" customHeight="1">
      <c r="A43" s="31"/>
      <c r="B43" s="264" t="s">
        <v>46</v>
      </c>
      <c r="C43" s="264"/>
      <c r="D43" s="264"/>
      <c r="E43" s="267"/>
      <c r="F43" s="271" t="s">
        <v>47</v>
      </c>
      <c r="G43" s="272"/>
      <c r="H43" s="272"/>
      <c r="I43" s="273"/>
      <c r="J43" s="256"/>
      <c r="K43" s="256"/>
      <c r="L43" s="256"/>
      <c r="M43" s="256"/>
    </row>
    <row r="44" spans="1:13" ht="19.350000000000001" customHeight="1">
      <c r="A44" s="31"/>
      <c r="B44" s="264"/>
      <c r="C44" s="264"/>
      <c r="D44" s="264"/>
      <c r="E44" s="267"/>
      <c r="F44" s="271" t="s">
        <v>42</v>
      </c>
      <c r="G44" s="272"/>
      <c r="H44" s="272"/>
      <c r="I44" s="273"/>
      <c r="J44" s="256"/>
      <c r="K44" s="256"/>
      <c r="L44" s="256"/>
      <c r="M44" s="256"/>
    </row>
    <row r="45" spans="1:13" ht="19.350000000000001" customHeight="1">
      <c r="A45" s="31"/>
      <c r="B45" s="264" t="s">
        <v>48</v>
      </c>
      <c r="C45" s="264"/>
      <c r="D45" s="264"/>
      <c r="E45" s="267"/>
      <c r="F45" s="271" t="s">
        <v>47</v>
      </c>
      <c r="G45" s="272"/>
      <c r="H45" s="272"/>
      <c r="I45" s="273"/>
      <c r="J45" s="256"/>
      <c r="K45" s="256"/>
      <c r="L45" s="256"/>
      <c r="M45" s="256"/>
    </row>
    <row r="46" spans="1:13" ht="19.350000000000001" customHeight="1">
      <c r="A46" s="31"/>
      <c r="B46" s="264"/>
      <c r="C46" s="264"/>
      <c r="D46" s="264"/>
      <c r="E46" s="267"/>
      <c r="F46" s="271" t="s">
        <v>42</v>
      </c>
      <c r="G46" s="272"/>
      <c r="H46" s="272"/>
      <c r="I46" s="273"/>
      <c r="J46" s="256"/>
      <c r="K46" s="256"/>
      <c r="L46" s="256"/>
      <c r="M46" s="256"/>
    </row>
    <row r="47" spans="1:13" ht="21.75" customHeight="1">
      <c r="A47" s="31"/>
      <c r="B47" s="264" t="s">
        <v>49</v>
      </c>
      <c r="C47" s="264"/>
      <c r="D47" s="264"/>
      <c r="E47" s="267"/>
      <c r="F47" s="271" t="s">
        <v>47</v>
      </c>
      <c r="G47" s="272"/>
      <c r="H47" s="272"/>
      <c r="I47" s="273"/>
      <c r="J47" s="256"/>
      <c r="K47" s="256"/>
      <c r="L47" s="256"/>
      <c r="M47" s="256"/>
    </row>
    <row r="48" spans="1:13" ht="19.350000000000001" customHeight="1">
      <c r="A48" s="31"/>
      <c r="B48" s="264"/>
      <c r="C48" s="264"/>
      <c r="D48" s="264"/>
      <c r="E48" s="267"/>
      <c r="F48" s="271" t="s">
        <v>42</v>
      </c>
      <c r="G48" s="272"/>
      <c r="H48" s="272"/>
      <c r="I48" s="273"/>
      <c r="J48" s="256"/>
      <c r="K48" s="256"/>
      <c r="L48" s="256"/>
      <c r="M48" s="256"/>
    </row>
    <row r="49" spans="1:13" ht="20.7" customHeight="1">
      <c r="A49" s="31"/>
      <c r="B49" s="264" t="s">
        <v>190</v>
      </c>
      <c r="C49" s="264"/>
      <c r="D49" s="264"/>
      <c r="E49" s="267"/>
      <c r="F49" s="271" t="s">
        <v>47</v>
      </c>
      <c r="G49" s="272"/>
      <c r="H49" s="272"/>
      <c r="I49" s="273"/>
      <c r="J49" s="256"/>
      <c r="K49" s="256"/>
      <c r="L49" s="256"/>
      <c r="M49" s="256"/>
    </row>
    <row r="50" spans="1:13" ht="19.350000000000001" customHeight="1">
      <c r="A50" s="31"/>
      <c r="B50" s="264"/>
      <c r="C50" s="264"/>
      <c r="D50" s="264"/>
      <c r="E50" s="267"/>
      <c r="F50" s="271" t="s">
        <v>42</v>
      </c>
      <c r="G50" s="272"/>
      <c r="H50" s="272"/>
      <c r="I50" s="273"/>
      <c r="J50" s="256"/>
      <c r="K50" s="256"/>
      <c r="L50" s="256"/>
      <c r="M50" s="256"/>
    </row>
    <row r="51" spans="1:13" ht="20.7" customHeight="1">
      <c r="A51" s="31"/>
      <c r="B51" s="246" t="s">
        <v>50</v>
      </c>
      <c r="C51" s="247"/>
      <c r="D51" s="41"/>
      <c r="E51" s="267"/>
      <c r="F51" s="271" t="s">
        <v>47</v>
      </c>
      <c r="G51" s="272"/>
      <c r="H51" s="272"/>
      <c r="I51" s="273"/>
      <c r="J51" s="256"/>
      <c r="K51" s="256"/>
      <c r="L51" s="256"/>
      <c r="M51" s="256"/>
    </row>
    <row r="52" spans="1:13" ht="19.350000000000001" customHeight="1">
      <c r="A52" s="31"/>
      <c r="B52" s="33" t="s">
        <v>41</v>
      </c>
      <c r="C52" s="34"/>
      <c r="D52" s="35" t="s">
        <v>0</v>
      </c>
      <c r="E52" s="267"/>
      <c r="F52" s="271" t="s">
        <v>42</v>
      </c>
      <c r="G52" s="272"/>
      <c r="H52" s="272"/>
      <c r="I52" s="273"/>
      <c r="J52" s="256"/>
      <c r="K52" s="256"/>
      <c r="L52" s="256"/>
      <c r="M52" s="256"/>
    </row>
    <row r="54" spans="1:13">
      <c r="B54" s="23" t="s">
        <v>216</v>
      </c>
    </row>
    <row r="55" spans="1:13" ht="24.6" customHeight="1">
      <c r="B55" s="274"/>
      <c r="C55" s="274"/>
      <c r="D55" s="274"/>
      <c r="E55" s="274"/>
      <c r="F55" s="274"/>
      <c r="G55" s="274"/>
      <c r="H55" s="274"/>
      <c r="I55" s="274"/>
      <c r="J55" s="274"/>
      <c r="K55" s="274"/>
      <c r="L55" s="274"/>
      <c r="M55" s="274"/>
    </row>
    <row r="56" spans="1:13" ht="24.6" customHeight="1">
      <c r="B56" s="274"/>
      <c r="C56" s="274"/>
      <c r="D56" s="274"/>
      <c r="E56" s="274"/>
      <c r="F56" s="274"/>
      <c r="G56" s="274"/>
      <c r="H56" s="274"/>
      <c r="I56" s="274"/>
      <c r="J56" s="274"/>
      <c r="K56" s="274"/>
      <c r="L56" s="274"/>
      <c r="M56" s="274"/>
    </row>
    <row r="57" spans="1:13" ht="24.6" customHeight="1">
      <c r="B57" s="274"/>
      <c r="C57" s="274"/>
      <c r="D57" s="274"/>
      <c r="E57" s="274"/>
      <c r="F57" s="274"/>
      <c r="G57" s="274"/>
      <c r="H57" s="274"/>
      <c r="I57" s="274"/>
      <c r="J57" s="274"/>
      <c r="K57" s="274"/>
      <c r="L57" s="274"/>
      <c r="M57" s="274"/>
    </row>
    <row r="58" spans="1:13" ht="24.6" customHeight="1">
      <c r="B58" s="274"/>
      <c r="C58" s="274"/>
      <c r="D58" s="274"/>
      <c r="E58" s="274"/>
      <c r="F58" s="274"/>
      <c r="G58" s="274"/>
      <c r="H58" s="274"/>
      <c r="I58" s="274"/>
      <c r="J58" s="274"/>
      <c r="K58" s="274"/>
      <c r="L58" s="274"/>
      <c r="M58" s="274"/>
    </row>
    <row r="59" spans="1:13" ht="24.6" customHeight="1">
      <c r="B59" s="274"/>
      <c r="C59" s="274"/>
      <c r="D59" s="274"/>
      <c r="E59" s="274"/>
      <c r="F59" s="274"/>
      <c r="G59" s="274"/>
      <c r="H59" s="274"/>
      <c r="I59" s="274"/>
      <c r="J59" s="274"/>
      <c r="K59" s="274"/>
      <c r="L59" s="274"/>
      <c r="M59" s="274"/>
    </row>
  </sheetData>
  <sheetProtection formatCells="0" formatColumns="0" formatRows="0" insertColumns="0" insertRows="0" insertHyperlinks="0" deleteColumns="0" deleteRows="0" selectLockedCells="1" sort="0" autoFilter="0" pivotTables="0"/>
  <mergeCells count="110">
    <mergeCell ref="B55:M59"/>
    <mergeCell ref="B10:B13"/>
    <mergeCell ref="E10:F10"/>
    <mergeCell ref="C10:D11"/>
    <mergeCell ref="C12:D13"/>
    <mergeCell ref="E12:F12"/>
    <mergeCell ref="F11:M11"/>
    <mergeCell ref="B51:C51"/>
    <mergeCell ref="E51:E52"/>
    <mergeCell ref="F51:I51"/>
    <mergeCell ref="J51:M51"/>
    <mergeCell ref="F52:I52"/>
    <mergeCell ref="J52:M52"/>
    <mergeCell ref="B49:D50"/>
    <mergeCell ref="E49:E50"/>
    <mergeCell ref="F49:I49"/>
    <mergeCell ref="J49:M49"/>
    <mergeCell ref="F50:I50"/>
    <mergeCell ref="J50:M50"/>
    <mergeCell ref="B47:D48"/>
    <mergeCell ref="E47:E48"/>
    <mergeCell ref="F47:I47"/>
    <mergeCell ref="J47:M47"/>
    <mergeCell ref="F48:I48"/>
    <mergeCell ref="J48:M48"/>
    <mergeCell ref="B45:D46"/>
    <mergeCell ref="E45:E46"/>
    <mergeCell ref="F45:I45"/>
    <mergeCell ref="J45:M45"/>
    <mergeCell ref="F46:I46"/>
    <mergeCell ref="J46:M46"/>
    <mergeCell ref="B43:D44"/>
    <mergeCell ref="E43:E44"/>
    <mergeCell ref="F43:I43"/>
    <mergeCell ref="J43:M43"/>
    <mergeCell ref="F44:I44"/>
    <mergeCell ref="J44:M44"/>
    <mergeCell ref="B40:M40"/>
    <mergeCell ref="B41:D42"/>
    <mergeCell ref="E41:E42"/>
    <mergeCell ref="F41:I41"/>
    <mergeCell ref="J41:M41"/>
    <mergeCell ref="F42:I42"/>
    <mergeCell ref="J42:M42"/>
    <mergeCell ref="B38:C38"/>
    <mergeCell ref="E38:E39"/>
    <mergeCell ref="F38:I38"/>
    <mergeCell ref="J38:M38"/>
    <mergeCell ref="F39:I39"/>
    <mergeCell ref="J39:M39"/>
    <mergeCell ref="E36:E37"/>
    <mergeCell ref="F36:I36"/>
    <mergeCell ref="J36:M36"/>
    <mergeCell ref="F37:I37"/>
    <mergeCell ref="J37:M37"/>
    <mergeCell ref="B36:D36"/>
    <mergeCell ref="B34:C35"/>
    <mergeCell ref="E34:E35"/>
    <mergeCell ref="F34:I34"/>
    <mergeCell ref="J34:M34"/>
    <mergeCell ref="F35:I35"/>
    <mergeCell ref="J35:M35"/>
    <mergeCell ref="B31:C33"/>
    <mergeCell ref="E31:E33"/>
    <mergeCell ref="F31:I31"/>
    <mergeCell ref="J31:M31"/>
    <mergeCell ref="F32:I32"/>
    <mergeCell ref="J32:M32"/>
    <mergeCell ref="F33:I33"/>
    <mergeCell ref="J33:M33"/>
    <mergeCell ref="J28:M28"/>
    <mergeCell ref="B29:C30"/>
    <mergeCell ref="E29:E30"/>
    <mergeCell ref="F29:I29"/>
    <mergeCell ref="J29:M29"/>
    <mergeCell ref="F30:I30"/>
    <mergeCell ref="J30:M30"/>
    <mergeCell ref="B23:C28"/>
    <mergeCell ref="E23:E28"/>
    <mergeCell ref="F23:I23"/>
    <mergeCell ref="J23:M23"/>
    <mergeCell ref="F24:I24"/>
    <mergeCell ref="J24:M24"/>
    <mergeCell ref="F25:I27"/>
    <mergeCell ref="J25:M25"/>
    <mergeCell ref="J26:M26"/>
    <mergeCell ref="F28:I28"/>
    <mergeCell ref="F19:M19"/>
    <mergeCell ref="B20:L20"/>
    <mergeCell ref="B21:E22"/>
    <mergeCell ref="F21:M22"/>
    <mergeCell ref="B9:D9"/>
    <mergeCell ref="E9:F9"/>
    <mergeCell ref="G9:I9"/>
    <mergeCell ref="J9:L9"/>
    <mergeCell ref="B16:D18"/>
    <mergeCell ref="E16:K16"/>
    <mergeCell ref="L16:M16"/>
    <mergeCell ref="E17:E18"/>
    <mergeCell ref="F17:K17"/>
    <mergeCell ref="F13:M13"/>
    <mergeCell ref="E2:F2"/>
    <mergeCell ref="E4:F4"/>
    <mergeCell ref="K5:M5"/>
    <mergeCell ref="K6:M7"/>
    <mergeCell ref="B8:D8"/>
    <mergeCell ref="E8:M8"/>
    <mergeCell ref="L17:M17"/>
    <mergeCell ref="F18:K18"/>
    <mergeCell ref="L18:M18"/>
  </mergeCells>
  <phoneticPr fontId="1"/>
  <conditionalFormatting sqref="C37 C39">
    <cfRule type="notContainsBlanks" dxfId="22" priority="3">
      <formula>LEN(TRIM(C37))&gt;0</formula>
    </cfRule>
    <cfRule type="expression" dxfId="21" priority="4">
      <formula>$E36&lt;&gt;""</formula>
    </cfRule>
  </conditionalFormatting>
  <conditionalFormatting sqref="C52">
    <cfRule type="notContainsBlanks" dxfId="20" priority="1">
      <formula>LEN(TRIM(C52))&gt;0</formula>
    </cfRule>
    <cfRule type="expression" dxfId="19" priority="2">
      <formula>$E51&lt;&gt;""</formula>
    </cfRule>
  </conditionalFormatting>
  <conditionalFormatting sqref="E8">
    <cfRule type="containsBlanks" dxfId="18" priority="6">
      <formula>LEN(TRIM(E8))=0</formula>
    </cfRule>
  </conditionalFormatting>
  <conditionalFormatting sqref="J23">
    <cfRule type="expression" dxfId="17" priority="10">
      <formula>AND(E23&lt;&gt;"", J23="", J24="", J25="")</formula>
    </cfRule>
  </conditionalFormatting>
  <conditionalFormatting sqref="J24">
    <cfRule type="expression" dxfId="16" priority="11">
      <formula>AND(E23&lt;&gt;"", J23="", J24="", J25="")</formula>
    </cfRule>
  </conditionalFormatting>
  <conditionalFormatting sqref="J25">
    <cfRule type="expression" dxfId="15" priority="12">
      <formula>AND(E23&lt;&gt;"", J23="", J24="", J25="")</formula>
    </cfRule>
  </conditionalFormatting>
  <conditionalFormatting sqref="J29 J34 J36 J38">
    <cfRule type="expression" dxfId="14" priority="8">
      <formula>AND(E29&lt;&gt;"", J29="", J30="")</formula>
    </cfRule>
  </conditionalFormatting>
  <conditionalFormatting sqref="J30 J35 J37 J39">
    <cfRule type="expression" dxfId="13" priority="9">
      <formula>AND(E29&lt;&gt;"", J29="", J30="")</formula>
    </cfRule>
  </conditionalFormatting>
  <conditionalFormatting sqref="J31">
    <cfRule type="expression" dxfId="12" priority="13">
      <formula>AND(E31&lt;&gt;"", J31="", J32="",J33="")</formula>
    </cfRule>
  </conditionalFormatting>
  <conditionalFormatting sqref="J32">
    <cfRule type="expression" dxfId="11" priority="14">
      <formula>AND(E31&lt;&gt;"", J31="", J32="",J33="")</formula>
    </cfRule>
  </conditionalFormatting>
  <conditionalFormatting sqref="J33">
    <cfRule type="expression" dxfId="10" priority="15">
      <formula>AND(E31&lt;&gt;"", J31="", J32="",J33="")</formula>
    </cfRule>
  </conditionalFormatting>
  <conditionalFormatting sqref="J41 J43 J45 J47 J49 J51">
    <cfRule type="expression" dxfId="9" priority="16">
      <formula>AND(E41&lt;&gt;"", J41="", J42="")</formula>
    </cfRule>
  </conditionalFormatting>
  <conditionalFormatting sqref="J42 J44 J46 J48 J50 J52">
    <cfRule type="expression" dxfId="8" priority="17">
      <formula>AND(E41&lt;&gt;"", J41="", J42="")</formula>
    </cfRule>
  </conditionalFormatting>
  <conditionalFormatting sqref="K27">
    <cfRule type="notContainsBlanks" dxfId="7" priority="5">
      <formula>LEN(TRIM(K27))&gt;0</formula>
    </cfRule>
    <cfRule type="expression" dxfId="6" priority="7">
      <formula>$J$25&lt;&gt;""</formula>
    </cfRule>
  </conditionalFormatting>
  <dataValidations count="2">
    <dataValidation type="list" allowBlank="1" showInputMessage="1" showErrorMessage="1" sqref="E41 E43:E52 E23:E39" xr:uid="{2680150D-68DC-498A-967B-AE296183618B}">
      <formula1>"○"</formula1>
    </dataValidation>
    <dataValidation type="list" allowBlank="1" showInputMessage="1" showErrorMessage="1" sqref="L16:L18 J23:J25 M29 J28:J39 J41:J52" xr:uid="{1774AB87-5E04-4C8C-BA7D-0A81D9C51926}">
      <formula1>"〇"</formula1>
    </dataValidation>
  </dataValidations>
  <pageMargins left="0.70866141732283472" right="0.70866141732283472" top="0.74803149606299213" bottom="0.74803149606299213" header="0.31496062992125984" footer="0.31496062992125984"/>
  <pageSetup paperSize="9" scale="47"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1B5F4-8E34-47A0-8D74-E80A4DFD2539}">
  <dimension ref="B1:L37"/>
  <sheetViews>
    <sheetView showGridLines="0" showWhiteSpace="0" view="pageBreakPreview" zoomScaleNormal="70" zoomScaleSheetLayoutView="100" workbookViewId="0">
      <selection activeCell="M1" sqref="M1"/>
    </sheetView>
  </sheetViews>
  <sheetFormatPr defaultRowHeight="18"/>
  <cols>
    <col min="1" max="1" width="3.69921875" customWidth="1"/>
    <col min="2" max="2" width="12.09765625" customWidth="1"/>
    <col min="4" max="4" width="11.19921875" customWidth="1"/>
    <col min="5" max="5" width="2.5" customWidth="1"/>
    <col min="11" max="11" width="11" customWidth="1"/>
    <col min="12" max="12" width="9.59765625" customWidth="1"/>
    <col min="13" max="13" width="4.69921875" customWidth="1"/>
  </cols>
  <sheetData>
    <row r="1" spans="2:12" ht="22.95" customHeight="1">
      <c r="B1" s="325" t="s">
        <v>240</v>
      </c>
      <c r="C1" s="325"/>
      <c r="D1" s="325"/>
      <c r="E1" s="325"/>
      <c r="F1" s="325"/>
      <c r="G1" s="325"/>
      <c r="H1" s="325"/>
      <c r="I1" s="325"/>
      <c r="J1" s="325"/>
      <c r="K1" s="325"/>
      <c r="L1" s="325"/>
    </row>
    <row r="2" spans="2:12" ht="17.7" customHeight="1">
      <c r="B2" s="325"/>
      <c r="C2" s="325"/>
      <c r="D2" s="325"/>
      <c r="E2" s="325"/>
      <c r="F2" s="325"/>
      <c r="G2" s="325"/>
      <c r="H2" s="325"/>
      <c r="I2" s="325"/>
      <c r="J2" s="325"/>
      <c r="K2" s="325"/>
      <c r="L2" s="325"/>
    </row>
    <row r="3" spans="2:12" ht="17.7" customHeight="1">
      <c r="B3" s="325"/>
      <c r="C3" s="325"/>
      <c r="D3" s="325"/>
      <c r="E3" s="325"/>
      <c r="F3" s="325"/>
      <c r="G3" s="325"/>
      <c r="H3" s="325"/>
      <c r="I3" s="325"/>
      <c r="J3" s="325"/>
      <c r="K3" s="325"/>
      <c r="L3" s="325"/>
    </row>
    <row r="4" spans="2:12" ht="17.7" customHeight="1">
      <c r="B4" s="325"/>
      <c r="C4" s="325"/>
      <c r="D4" s="325"/>
      <c r="E4" s="325"/>
      <c r="F4" s="325"/>
      <c r="G4" s="325"/>
      <c r="H4" s="325"/>
      <c r="I4" s="325"/>
      <c r="J4" s="325"/>
      <c r="K4" s="325"/>
      <c r="L4" s="325"/>
    </row>
    <row r="5" spans="2:12" ht="29.1" customHeight="1">
      <c r="B5" s="325"/>
      <c r="C5" s="325"/>
      <c r="D5" s="325"/>
      <c r="E5" s="325"/>
      <c r="F5" s="325"/>
      <c r="G5" s="325"/>
      <c r="H5" s="325"/>
      <c r="I5" s="325"/>
      <c r="J5" s="325"/>
      <c r="K5" s="325"/>
      <c r="L5" s="325"/>
    </row>
    <row r="6" spans="2:12" s="4" customFormat="1" ht="36">
      <c r="B6" s="144" t="s">
        <v>217</v>
      </c>
      <c r="C6" s="326" t="s">
        <v>51</v>
      </c>
      <c r="D6" s="326"/>
      <c r="E6" s="326"/>
      <c r="F6" s="326" t="s">
        <v>52</v>
      </c>
      <c r="G6" s="326"/>
      <c r="H6" s="326"/>
      <c r="I6" s="142" t="s">
        <v>53</v>
      </c>
      <c r="J6" s="143"/>
      <c r="K6" s="145" t="s">
        <v>54</v>
      </c>
      <c r="L6" s="119">
        <f>COUNTIF(I7:I51,"女性")</f>
        <v>0</v>
      </c>
    </row>
    <row r="7" spans="2:12" ht="19.5" customHeight="1">
      <c r="B7" s="193" t="str" cm="1">
        <f t="array" ref="B7">IFERROR(_xlfn.SEQUENCE(COUNTA(C7:E50)),"")</f>
        <v/>
      </c>
      <c r="C7" s="322"/>
      <c r="D7" s="323"/>
      <c r="E7" s="324"/>
      <c r="F7" s="322"/>
      <c r="G7" s="323"/>
      <c r="H7" s="324"/>
      <c r="I7" s="193"/>
      <c r="J7" s="143"/>
    </row>
    <row r="8" spans="2:12" ht="19.5" customHeight="1">
      <c r="B8" s="193"/>
      <c r="C8" s="322"/>
      <c r="D8" s="323"/>
      <c r="E8" s="324"/>
      <c r="F8" s="322"/>
      <c r="G8" s="323"/>
      <c r="H8" s="324"/>
      <c r="I8" s="193"/>
      <c r="J8" s="143"/>
    </row>
    <row r="9" spans="2:12" ht="19.5" customHeight="1">
      <c r="B9" s="193"/>
      <c r="C9" s="322"/>
      <c r="D9" s="323"/>
      <c r="E9" s="324"/>
      <c r="F9" s="322"/>
      <c r="G9" s="323"/>
      <c r="H9" s="324"/>
      <c r="I9" s="193"/>
      <c r="J9" s="143"/>
    </row>
    <row r="10" spans="2:12" ht="19.5" customHeight="1">
      <c r="B10" s="193"/>
      <c r="C10" s="322"/>
      <c r="D10" s="323"/>
      <c r="E10" s="324"/>
      <c r="F10" s="322"/>
      <c r="G10" s="323"/>
      <c r="H10" s="324"/>
      <c r="I10" s="193"/>
      <c r="J10" s="143"/>
    </row>
    <row r="11" spans="2:12" ht="19.5" customHeight="1">
      <c r="B11" s="193"/>
      <c r="C11" s="322"/>
      <c r="D11" s="323"/>
      <c r="E11" s="324"/>
      <c r="F11" s="322"/>
      <c r="G11" s="323"/>
      <c r="H11" s="324"/>
      <c r="I11" s="193"/>
      <c r="J11" s="143"/>
    </row>
    <row r="12" spans="2:12" ht="19.5" customHeight="1">
      <c r="B12" s="193"/>
      <c r="C12" s="322"/>
      <c r="D12" s="323"/>
      <c r="E12" s="324"/>
      <c r="F12" s="322"/>
      <c r="G12" s="323"/>
      <c r="H12" s="324"/>
      <c r="I12" s="193"/>
      <c r="J12" s="143"/>
    </row>
    <row r="13" spans="2:12" ht="19.5" customHeight="1">
      <c r="B13" s="193"/>
      <c r="C13" s="322"/>
      <c r="D13" s="323"/>
      <c r="E13" s="324"/>
      <c r="F13" s="322"/>
      <c r="G13" s="323"/>
      <c r="H13" s="324"/>
      <c r="I13" s="193"/>
      <c r="J13" s="143"/>
    </row>
    <row r="14" spans="2:12" ht="19.5" customHeight="1">
      <c r="B14" s="193"/>
      <c r="C14" s="322"/>
      <c r="D14" s="323"/>
      <c r="E14" s="324"/>
      <c r="F14" s="322"/>
      <c r="G14" s="323"/>
      <c r="H14" s="324"/>
      <c r="I14" s="193"/>
      <c r="J14" s="143"/>
    </row>
    <row r="15" spans="2:12" ht="19.5" customHeight="1">
      <c r="B15" s="193"/>
      <c r="C15" s="322"/>
      <c r="D15" s="323"/>
      <c r="E15" s="324"/>
      <c r="F15" s="322"/>
      <c r="G15" s="323"/>
      <c r="H15" s="324"/>
      <c r="I15" s="193"/>
      <c r="J15" s="143"/>
    </row>
    <row r="16" spans="2:12" ht="19.5" customHeight="1">
      <c r="B16" s="193"/>
      <c r="C16" s="322"/>
      <c r="D16" s="323"/>
      <c r="E16" s="324"/>
      <c r="F16" s="322"/>
      <c r="G16" s="323"/>
      <c r="H16" s="324"/>
      <c r="I16" s="193"/>
      <c r="J16" s="143"/>
    </row>
    <row r="17" spans="2:10" ht="19.5" customHeight="1">
      <c r="B17" s="193"/>
      <c r="C17" s="322"/>
      <c r="D17" s="323"/>
      <c r="E17" s="324"/>
      <c r="F17" s="322"/>
      <c r="G17" s="323"/>
      <c r="H17" s="324"/>
      <c r="I17" s="193"/>
      <c r="J17" s="143"/>
    </row>
    <row r="18" spans="2:10" ht="19.5" customHeight="1">
      <c r="B18" s="193"/>
      <c r="C18" s="322"/>
      <c r="D18" s="323"/>
      <c r="E18" s="324"/>
      <c r="F18" s="322"/>
      <c r="G18" s="323"/>
      <c r="H18" s="324"/>
      <c r="I18" s="193"/>
      <c r="J18" s="143"/>
    </row>
    <row r="19" spans="2:10" ht="19.5" customHeight="1">
      <c r="B19" s="193"/>
      <c r="C19" s="322"/>
      <c r="D19" s="323"/>
      <c r="E19" s="324"/>
      <c r="F19" s="322"/>
      <c r="G19" s="323"/>
      <c r="H19" s="324"/>
      <c r="I19" s="193"/>
      <c r="J19" s="143"/>
    </row>
    <row r="20" spans="2:10" ht="19.5" customHeight="1">
      <c r="B20" s="193"/>
      <c r="C20" s="322"/>
      <c r="D20" s="323"/>
      <c r="E20" s="324"/>
      <c r="F20" s="322"/>
      <c r="G20" s="323"/>
      <c r="H20" s="324"/>
      <c r="I20" s="193"/>
      <c r="J20" s="143"/>
    </row>
    <row r="21" spans="2:10" ht="19.5" customHeight="1">
      <c r="B21" s="193"/>
      <c r="C21" s="322"/>
      <c r="D21" s="323"/>
      <c r="E21" s="324"/>
      <c r="F21" s="322"/>
      <c r="G21" s="323"/>
      <c r="H21" s="324"/>
      <c r="I21" s="193"/>
      <c r="J21" s="143"/>
    </row>
    <row r="22" spans="2:10" ht="19.5" customHeight="1">
      <c r="B22" s="193"/>
      <c r="C22" s="322"/>
      <c r="D22" s="323"/>
      <c r="E22" s="324"/>
      <c r="F22" s="322"/>
      <c r="G22" s="323"/>
      <c r="H22" s="324"/>
      <c r="I22" s="193"/>
      <c r="J22" s="143"/>
    </row>
    <row r="23" spans="2:10" ht="19.5" customHeight="1">
      <c r="B23" s="193"/>
      <c r="C23" s="322"/>
      <c r="D23" s="323"/>
      <c r="E23" s="324"/>
      <c r="F23" s="322"/>
      <c r="G23" s="323"/>
      <c r="H23" s="324"/>
      <c r="I23" s="193"/>
      <c r="J23" s="143"/>
    </row>
    <row r="24" spans="2:10" ht="19.5" customHeight="1">
      <c r="B24" s="193"/>
      <c r="C24" s="322"/>
      <c r="D24" s="323"/>
      <c r="E24" s="324"/>
      <c r="F24" s="322"/>
      <c r="G24" s="323"/>
      <c r="H24" s="324"/>
      <c r="I24" s="193"/>
      <c r="J24" s="143"/>
    </row>
    <row r="25" spans="2:10" ht="19.5" customHeight="1">
      <c r="B25" s="193"/>
      <c r="C25" s="322"/>
      <c r="D25" s="323"/>
      <c r="E25" s="324"/>
      <c r="F25" s="322"/>
      <c r="G25" s="323"/>
      <c r="H25" s="324"/>
      <c r="I25" s="193"/>
      <c r="J25" s="143"/>
    </row>
    <row r="26" spans="2:10" ht="19.5" customHeight="1">
      <c r="B26" s="193"/>
      <c r="C26" s="322"/>
      <c r="D26" s="323"/>
      <c r="E26" s="324"/>
      <c r="F26" s="322"/>
      <c r="G26" s="323"/>
      <c r="H26" s="324"/>
      <c r="I26" s="193"/>
      <c r="J26" s="143"/>
    </row>
    <row r="27" spans="2:10" ht="19.5" customHeight="1">
      <c r="B27" s="193"/>
      <c r="C27" s="322"/>
      <c r="D27" s="323"/>
      <c r="E27" s="324"/>
      <c r="F27" s="322"/>
      <c r="G27" s="323"/>
      <c r="H27" s="324"/>
      <c r="I27" s="193"/>
      <c r="J27" s="143"/>
    </row>
    <row r="28" spans="2:10" ht="19.5" customHeight="1">
      <c r="B28" s="193"/>
      <c r="C28" s="322"/>
      <c r="D28" s="323"/>
      <c r="E28" s="324"/>
      <c r="F28" s="322"/>
      <c r="G28" s="323"/>
      <c r="H28" s="324"/>
      <c r="I28" s="193"/>
      <c r="J28" s="143"/>
    </row>
    <row r="29" spans="2:10" ht="19.5" customHeight="1">
      <c r="B29" s="193"/>
      <c r="C29" s="322"/>
      <c r="D29" s="323"/>
      <c r="E29" s="324"/>
      <c r="F29" s="322"/>
      <c r="G29" s="323"/>
      <c r="H29" s="324"/>
      <c r="I29" s="193"/>
      <c r="J29" s="143"/>
    </row>
    <row r="30" spans="2:10" ht="19.5" customHeight="1">
      <c r="B30" s="193"/>
      <c r="C30" s="322"/>
      <c r="D30" s="323"/>
      <c r="E30" s="324"/>
      <c r="F30" s="322"/>
      <c r="G30" s="323"/>
      <c r="H30" s="324"/>
      <c r="I30" s="193"/>
      <c r="J30" s="143"/>
    </row>
    <row r="31" spans="2:10" ht="19.5" customHeight="1">
      <c r="B31" s="193"/>
      <c r="C31" s="322"/>
      <c r="D31" s="323"/>
      <c r="E31" s="324"/>
      <c r="F31" s="322"/>
      <c r="G31" s="323"/>
      <c r="H31" s="324"/>
      <c r="I31" s="193"/>
      <c r="J31" s="143"/>
    </row>
    <row r="32" spans="2:10" ht="19.5" customHeight="1">
      <c r="B32" s="193"/>
      <c r="C32" s="322"/>
      <c r="D32" s="323"/>
      <c r="E32" s="324"/>
      <c r="F32" s="322"/>
      <c r="G32" s="323"/>
      <c r="H32" s="324"/>
      <c r="I32" s="193"/>
      <c r="J32" s="143"/>
    </row>
    <row r="33" spans="2:10" ht="19.5" customHeight="1">
      <c r="B33" s="193"/>
      <c r="C33" s="322"/>
      <c r="D33" s="323"/>
      <c r="E33" s="324"/>
      <c r="F33" s="322"/>
      <c r="G33" s="323"/>
      <c r="H33" s="324"/>
      <c r="I33" s="193"/>
      <c r="J33" s="143"/>
    </row>
    <row r="34" spans="2:10" ht="19.5" customHeight="1">
      <c r="B34" s="193"/>
      <c r="C34" s="322"/>
      <c r="D34" s="323"/>
      <c r="E34" s="324"/>
      <c r="F34" s="322"/>
      <c r="G34" s="323"/>
      <c r="H34" s="324"/>
      <c r="I34" s="193"/>
      <c r="J34" s="143"/>
    </row>
    <row r="35" spans="2:10" ht="19.5" customHeight="1">
      <c r="B35" s="193"/>
      <c r="C35" s="322"/>
      <c r="D35" s="323"/>
      <c r="E35" s="324"/>
      <c r="F35" s="322"/>
      <c r="G35" s="323"/>
      <c r="H35" s="324"/>
      <c r="I35" s="193"/>
      <c r="J35" s="143"/>
    </row>
    <row r="36" spans="2:10" ht="19.5" customHeight="1">
      <c r="B36" s="193"/>
      <c r="C36" s="322"/>
      <c r="D36" s="323"/>
      <c r="E36" s="324"/>
      <c r="F36" s="322"/>
      <c r="G36" s="323"/>
      <c r="H36" s="324"/>
      <c r="I36" s="193"/>
      <c r="J36" s="143"/>
    </row>
    <row r="37" spans="2:10">
      <c r="B37" s="4"/>
      <c r="C37" s="4"/>
      <c r="D37" s="4"/>
      <c r="E37" s="4"/>
      <c r="F37" s="4"/>
      <c r="G37" s="4"/>
      <c r="H37" s="4"/>
      <c r="I37" s="4"/>
      <c r="J37" s="4"/>
    </row>
  </sheetData>
  <mergeCells count="63">
    <mergeCell ref="C36:E36"/>
    <mergeCell ref="F36:H36"/>
    <mergeCell ref="C33:E33"/>
    <mergeCell ref="F33:H33"/>
    <mergeCell ref="C34:E34"/>
    <mergeCell ref="F34:H34"/>
    <mergeCell ref="C35:E35"/>
    <mergeCell ref="F35:H35"/>
    <mergeCell ref="C30:E30"/>
    <mergeCell ref="F30:H30"/>
    <mergeCell ref="C31:E31"/>
    <mergeCell ref="F31:H31"/>
    <mergeCell ref="C32:E32"/>
    <mergeCell ref="F32:H32"/>
    <mergeCell ref="C27:E27"/>
    <mergeCell ref="F27:H27"/>
    <mergeCell ref="C28:E28"/>
    <mergeCell ref="F28:H28"/>
    <mergeCell ref="C29:E29"/>
    <mergeCell ref="F29:H29"/>
    <mergeCell ref="C24:E24"/>
    <mergeCell ref="F24:H24"/>
    <mergeCell ref="C25:E25"/>
    <mergeCell ref="F25:H25"/>
    <mergeCell ref="C26:E26"/>
    <mergeCell ref="F26:H26"/>
    <mergeCell ref="C21:E21"/>
    <mergeCell ref="F21:H21"/>
    <mergeCell ref="C22:E22"/>
    <mergeCell ref="F22:H22"/>
    <mergeCell ref="C23:E23"/>
    <mergeCell ref="F23:H23"/>
    <mergeCell ref="C18:E18"/>
    <mergeCell ref="F18:H18"/>
    <mergeCell ref="C19:E19"/>
    <mergeCell ref="F19:H19"/>
    <mergeCell ref="C20:E20"/>
    <mergeCell ref="F20:H20"/>
    <mergeCell ref="C15:E15"/>
    <mergeCell ref="F15:H15"/>
    <mergeCell ref="C16:E16"/>
    <mergeCell ref="F16:H16"/>
    <mergeCell ref="C17:E17"/>
    <mergeCell ref="F17:H17"/>
    <mergeCell ref="C12:E12"/>
    <mergeCell ref="F12:H12"/>
    <mergeCell ref="C13:E13"/>
    <mergeCell ref="F13:H13"/>
    <mergeCell ref="C14:E14"/>
    <mergeCell ref="F14:H14"/>
    <mergeCell ref="C9:E9"/>
    <mergeCell ref="F9:H9"/>
    <mergeCell ref="C10:E10"/>
    <mergeCell ref="F10:H10"/>
    <mergeCell ref="C11:E11"/>
    <mergeCell ref="F11:H11"/>
    <mergeCell ref="C8:E8"/>
    <mergeCell ref="F8:H8"/>
    <mergeCell ref="B1:L5"/>
    <mergeCell ref="C6:E6"/>
    <mergeCell ref="F6:H6"/>
    <mergeCell ref="C7:E7"/>
    <mergeCell ref="F7:H7"/>
  </mergeCells>
  <phoneticPr fontId="1"/>
  <dataValidations count="1">
    <dataValidation type="list" allowBlank="1" showInputMessage="1" showErrorMessage="1" sqref="I7:I36" xr:uid="{AEE297D8-2A94-4792-9483-E7FDC5EF6248}">
      <formula1>"女性,男性"</formula1>
    </dataValidation>
  </dataValidations>
  <pageMargins left="0.70866141732283472" right="0.70866141732283472" top="0.74803149606299213" bottom="0.74803149606299213" header="0.31496062992125984" footer="0.31496062992125984"/>
  <pageSetup paperSize="9" scale="68"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5015B1-DBC9-40A6-B83E-F951AD0FEA1F}">
  <sheetPr>
    <tabColor theme="4" tint="0.79998168889431442"/>
  </sheetPr>
  <dimension ref="A1:N47"/>
  <sheetViews>
    <sheetView showWhiteSpace="0" view="pageBreakPreview" zoomScaleNormal="70" zoomScaleSheetLayoutView="100" workbookViewId="0"/>
  </sheetViews>
  <sheetFormatPr defaultColWidth="8.59765625" defaultRowHeight="18"/>
  <cols>
    <col min="1" max="1" width="3.69921875" style="4" customWidth="1"/>
    <col min="2" max="3" width="8.59765625" style="4"/>
    <col min="4" max="4" width="11.19921875" style="4" customWidth="1"/>
    <col min="5" max="5" width="2.5" style="4" customWidth="1"/>
    <col min="6" max="12" width="8.59765625" style="4"/>
    <col min="13" max="13" width="4.69921875" style="4" customWidth="1"/>
    <col min="14" max="16384" width="8.59765625" style="4"/>
  </cols>
  <sheetData>
    <row r="1" spans="1:14">
      <c r="A1" s="11"/>
      <c r="B1" s="11"/>
      <c r="C1" s="11"/>
      <c r="D1" s="11"/>
      <c r="E1" s="11"/>
      <c r="F1" s="11"/>
      <c r="G1" s="11"/>
      <c r="H1" s="11"/>
      <c r="I1" s="11"/>
      <c r="J1" s="11"/>
      <c r="K1" s="11"/>
      <c r="L1" s="11"/>
      <c r="M1" s="11"/>
      <c r="N1" s="11"/>
    </row>
    <row r="2" spans="1:14" ht="22.2">
      <c r="A2" s="11"/>
      <c r="B2" s="9" t="s">
        <v>55</v>
      </c>
      <c r="C2" s="9"/>
      <c r="D2" s="11"/>
      <c r="E2" s="11"/>
      <c r="F2" s="11"/>
      <c r="G2" s="11"/>
      <c r="H2" s="11"/>
      <c r="I2" s="11"/>
      <c r="J2" s="11"/>
      <c r="K2" s="11"/>
      <c r="L2" s="11"/>
      <c r="M2" s="11"/>
      <c r="N2" s="11"/>
    </row>
    <row r="3" spans="1:14" ht="27.75" customHeight="1">
      <c r="A3" s="11"/>
      <c r="B3" s="339" t="s">
        <v>56</v>
      </c>
      <c r="C3" s="340"/>
      <c r="D3" s="341"/>
      <c r="E3" s="342"/>
      <c r="F3" s="342"/>
      <c r="G3" s="342"/>
      <c r="H3" s="342"/>
      <c r="I3" s="342"/>
      <c r="J3" s="342"/>
      <c r="K3" s="342"/>
      <c r="L3" s="342"/>
      <c r="M3" s="343"/>
      <c r="N3" s="11"/>
    </row>
    <row r="4" spans="1:14" ht="27.75" customHeight="1">
      <c r="A4" s="11"/>
      <c r="B4" s="330" t="s">
        <v>57</v>
      </c>
      <c r="C4" s="331"/>
      <c r="D4" s="332"/>
      <c r="E4" s="333"/>
      <c r="F4" s="333"/>
      <c r="G4" s="333"/>
      <c r="H4" s="333"/>
      <c r="I4" s="333"/>
      <c r="J4" s="333"/>
      <c r="K4" s="333"/>
      <c r="L4" s="333"/>
      <c r="M4" s="334"/>
      <c r="N4" s="11"/>
    </row>
    <row r="5" spans="1:14" ht="18" customHeight="1">
      <c r="A5" s="11"/>
      <c r="B5" s="344" t="s">
        <v>58</v>
      </c>
      <c r="C5" s="345"/>
      <c r="D5" s="12" t="s">
        <v>59</v>
      </c>
      <c r="E5" s="348"/>
      <c r="F5" s="349"/>
      <c r="G5" s="349"/>
      <c r="H5" s="349"/>
      <c r="I5" s="349"/>
      <c r="J5" s="349"/>
      <c r="K5" s="349"/>
      <c r="L5" s="349"/>
      <c r="M5" s="350"/>
      <c r="N5" s="11"/>
    </row>
    <row r="6" spans="1:14" ht="18" customHeight="1">
      <c r="A6" s="11"/>
      <c r="B6" s="344"/>
      <c r="C6" s="345"/>
      <c r="D6" s="13" t="s">
        <v>51</v>
      </c>
      <c r="E6" s="327"/>
      <c r="F6" s="328"/>
      <c r="G6" s="328"/>
      <c r="H6" s="328"/>
      <c r="I6" s="328"/>
      <c r="J6" s="328"/>
      <c r="K6" s="328"/>
      <c r="L6" s="328"/>
      <c r="M6" s="329"/>
      <c r="N6" s="11"/>
    </row>
    <row r="7" spans="1:14" ht="18" customHeight="1">
      <c r="A7" s="11"/>
      <c r="B7" s="344"/>
      <c r="C7" s="345"/>
      <c r="D7" s="13" t="s">
        <v>60</v>
      </c>
      <c r="E7" s="327"/>
      <c r="F7" s="328"/>
      <c r="G7" s="328"/>
      <c r="H7" s="328"/>
      <c r="I7" s="328"/>
      <c r="J7" s="328"/>
      <c r="K7" s="328"/>
      <c r="L7" s="328"/>
      <c r="M7" s="329"/>
      <c r="N7" s="11"/>
    </row>
    <row r="8" spans="1:14" ht="18" customHeight="1">
      <c r="A8" s="11"/>
      <c r="B8" s="344"/>
      <c r="C8" s="345"/>
      <c r="D8" s="13" t="s">
        <v>61</v>
      </c>
      <c r="E8" s="327"/>
      <c r="F8" s="328"/>
      <c r="G8" s="328"/>
      <c r="H8" s="328"/>
      <c r="I8" s="328"/>
      <c r="J8" s="328"/>
      <c r="K8" s="328"/>
      <c r="L8" s="328"/>
      <c r="M8" s="329"/>
      <c r="N8" s="11"/>
    </row>
    <row r="9" spans="1:14" ht="18" customHeight="1">
      <c r="A9" s="11"/>
      <c r="B9" s="344"/>
      <c r="C9" s="345"/>
      <c r="D9" s="13" t="s">
        <v>62</v>
      </c>
      <c r="E9" s="327"/>
      <c r="F9" s="328"/>
      <c r="G9" s="328"/>
      <c r="H9" s="328"/>
      <c r="I9" s="328"/>
      <c r="J9" s="328"/>
      <c r="K9" s="328"/>
      <c r="L9" s="328"/>
      <c r="M9" s="329"/>
      <c r="N9" s="11"/>
    </row>
    <row r="10" spans="1:14" ht="18" customHeight="1">
      <c r="A10" s="11"/>
      <c r="B10" s="344"/>
      <c r="C10" s="345"/>
      <c r="D10" s="13" t="s">
        <v>63</v>
      </c>
      <c r="E10" s="195" t="s">
        <v>64</v>
      </c>
      <c r="F10" s="351"/>
      <c r="G10" s="328"/>
      <c r="H10" s="328"/>
      <c r="I10" s="328"/>
      <c r="J10" s="328"/>
      <c r="K10" s="328"/>
      <c r="L10" s="328"/>
      <c r="M10" s="329"/>
      <c r="N10" s="11"/>
    </row>
    <row r="11" spans="1:14" ht="18" customHeight="1">
      <c r="A11" s="11"/>
      <c r="B11" s="344"/>
      <c r="C11" s="345"/>
      <c r="D11" s="13" t="s">
        <v>65</v>
      </c>
      <c r="E11" s="338"/>
      <c r="F11" s="336"/>
      <c r="G11" s="336"/>
      <c r="H11" s="336"/>
      <c r="I11" s="336"/>
      <c r="J11" s="336"/>
      <c r="K11" s="336"/>
      <c r="L11" s="336"/>
      <c r="M11" s="337"/>
      <c r="N11" s="11"/>
    </row>
    <row r="12" spans="1:14" ht="18" customHeight="1">
      <c r="A12" s="11"/>
      <c r="B12" s="344"/>
      <c r="C12" s="345"/>
      <c r="D12" s="13" t="s">
        <v>66</v>
      </c>
      <c r="E12" s="335"/>
      <c r="F12" s="336"/>
      <c r="G12" s="336"/>
      <c r="H12" s="336"/>
      <c r="I12" s="336"/>
      <c r="J12" s="336"/>
      <c r="K12" s="336"/>
      <c r="L12" s="336"/>
      <c r="M12" s="337"/>
      <c r="N12" s="11"/>
    </row>
    <row r="13" spans="1:14" ht="30.75" customHeight="1">
      <c r="A13" s="11"/>
      <c r="B13" s="346"/>
      <c r="C13" s="347"/>
      <c r="D13" s="13" t="s">
        <v>67</v>
      </c>
      <c r="E13" s="352"/>
      <c r="F13" s="353"/>
      <c r="G13" s="353"/>
      <c r="H13" s="353"/>
      <c r="I13" s="353"/>
      <c r="J13" s="353"/>
      <c r="K13" s="353"/>
      <c r="L13" s="353"/>
      <c r="M13" s="354"/>
      <c r="N13" s="11"/>
    </row>
    <row r="14" spans="1:14">
      <c r="A14" s="11"/>
      <c r="B14" s="358" t="s">
        <v>68</v>
      </c>
      <c r="C14" s="359"/>
      <c r="D14" s="14" t="s">
        <v>59</v>
      </c>
      <c r="E14" s="348"/>
      <c r="F14" s="349"/>
      <c r="G14" s="349"/>
      <c r="H14" s="349"/>
      <c r="I14" s="349"/>
      <c r="J14" s="349"/>
      <c r="K14" s="349"/>
      <c r="L14" s="349"/>
      <c r="M14" s="350"/>
      <c r="N14" s="11"/>
    </row>
    <row r="15" spans="1:14">
      <c r="A15" s="11"/>
      <c r="B15" s="344"/>
      <c r="C15" s="345"/>
      <c r="D15" s="15" t="s">
        <v>51</v>
      </c>
      <c r="E15" s="327"/>
      <c r="F15" s="328"/>
      <c r="G15" s="328"/>
      <c r="H15" s="328"/>
      <c r="I15" s="328"/>
      <c r="J15" s="328"/>
      <c r="K15" s="328"/>
      <c r="L15" s="328"/>
      <c r="M15" s="329"/>
      <c r="N15" s="11"/>
    </row>
    <row r="16" spans="1:14">
      <c r="A16" s="11"/>
      <c r="B16" s="344"/>
      <c r="C16" s="345"/>
      <c r="D16" s="15" t="s">
        <v>60</v>
      </c>
      <c r="E16" s="327"/>
      <c r="F16" s="328"/>
      <c r="G16" s="328"/>
      <c r="H16" s="328"/>
      <c r="I16" s="328"/>
      <c r="J16" s="328"/>
      <c r="K16" s="328"/>
      <c r="L16" s="328"/>
      <c r="M16" s="329"/>
      <c r="N16" s="11"/>
    </row>
    <row r="17" spans="1:14">
      <c r="A17" s="11"/>
      <c r="B17" s="344"/>
      <c r="C17" s="345"/>
      <c r="D17" s="15" t="s">
        <v>61</v>
      </c>
      <c r="E17" s="327"/>
      <c r="F17" s="328"/>
      <c r="G17" s="328"/>
      <c r="H17" s="328"/>
      <c r="I17" s="328"/>
      <c r="J17" s="328"/>
      <c r="K17" s="328"/>
      <c r="L17" s="328"/>
      <c r="M17" s="329"/>
      <c r="N17" s="11"/>
    </row>
    <row r="18" spans="1:14">
      <c r="A18" s="11"/>
      <c r="B18" s="344"/>
      <c r="C18" s="345"/>
      <c r="D18" s="15" t="s">
        <v>62</v>
      </c>
      <c r="E18" s="327"/>
      <c r="F18" s="328"/>
      <c r="G18" s="328"/>
      <c r="H18" s="328"/>
      <c r="I18" s="328"/>
      <c r="J18" s="328"/>
      <c r="K18" s="328"/>
      <c r="L18" s="328"/>
      <c r="M18" s="329"/>
      <c r="N18" s="11"/>
    </row>
    <row r="19" spans="1:14">
      <c r="A19" s="11"/>
      <c r="B19" s="344"/>
      <c r="C19" s="345"/>
      <c r="D19" s="15" t="s">
        <v>63</v>
      </c>
      <c r="E19" s="195" t="s">
        <v>64</v>
      </c>
      <c r="F19" s="351"/>
      <c r="G19" s="328"/>
      <c r="H19" s="328"/>
      <c r="I19" s="328"/>
      <c r="J19" s="328"/>
      <c r="K19" s="328"/>
      <c r="L19" s="328"/>
      <c r="M19" s="329"/>
      <c r="N19" s="11"/>
    </row>
    <row r="20" spans="1:14" ht="18" customHeight="1">
      <c r="A20" s="11"/>
      <c r="B20" s="344"/>
      <c r="C20" s="345"/>
      <c r="D20" s="15" t="s">
        <v>65</v>
      </c>
      <c r="E20" s="338"/>
      <c r="F20" s="336"/>
      <c r="G20" s="336"/>
      <c r="H20" s="336"/>
      <c r="I20" s="336"/>
      <c r="J20" s="336"/>
      <c r="K20" s="336"/>
      <c r="L20" s="336"/>
      <c r="M20" s="337"/>
      <c r="N20" s="11"/>
    </row>
    <row r="21" spans="1:14">
      <c r="A21" s="11"/>
      <c r="B21" s="344"/>
      <c r="C21" s="345"/>
      <c r="D21" s="15" t="s">
        <v>66</v>
      </c>
      <c r="E21" s="335"/>
      <c r="F21" s="336"/>
      <c r="G21" s="336"/>
      <c r="H21" s="336"/>
      <c r="I21" s="336"/>
      <c r="J21" s="336"/>
      <c r="K21" s="336"/>
      <c r="L21" s="336"/>
      <c r="M21" s="337"/>
      <c r="N21" s="11"/>
    </row>
    <row r="22" spans="1:14" ht="30.75" customHeight="1">
      <c r="A22" s="11"/>
      <c r="B22" s="346"/>
      <c r="C22" s="347"/>
      <c r="D22" s="16" t="s">
        <v>67</v>
      </c>
      <c r="E22" s="352"/>
      <c r="F22" s="353"/>
      <c r="G22" s="353"/>
      <c r="H22" s="353"/>
      <c r="I22" s="353"/>
      <c r="J22" s="353"/>
      <c r="K22" s="353"/>
      <c r="L22" s="353"/>
      <c r="M22" s="354"/>
      <c r="N22" s="11"/>
    </row>
    <row r="23" spans="1:14">
      <c r="A23" s="11"/>
      <c r="B23" s="358" t="s">
        <v>69</v>
      </c>
      <c r="C23" s="359"/>
      <c r="D23" s="12" t="s">
        <v>59</v>
      </c>
      <c r="E23" s="360"/>
      <c r="F23" s="361"/>
      <c r="G23" s="361"/>
      <c r="H23" s="361"/>
      <c r="I23" s="361"/>
      <c r="J23" s="361"/>
      <c r="K23" s="361"/>
      <c r="L23" s="361"/>
      <c r="M23" s="362"/>
      <c r="N23" s="11"/>
    </row>
    <row r="24" spans="1:14">
      <c r="A24" s="11"/>
      <c r="B24" s="344"/>
      <c r="C24" s="345"/>
      <c r="D24" s="13" t="s">
        <v>51</v>
      </c>
      <c r="E24" s="363"/>
      <c r="F24" s="364"/>
      <c r="G24" s="364"/>
      <c r="H24" s="364"/>
      <c r="I24" s="364"/>
      <c r="J24" s="364"/>
      <c r="K24" s="364"/>
      <c r="L24" s="364"/>
      <c r="M24" s="365"/>
      <c r="N24" s="11"/>
    </row>
    <row r="25" spans="1:14">
      <c r="A25" s="11"/>
      <c r="B25" s="344"/>
      <c r="C25" s="345"/>
      <c r="D25" s="13" t="s">
        <v>60</v>
      </c>
      <c r="E25" s="363"/>
      <c r="F25" s="364"/>
      <c r="G25" s="364"/>
      <c r="H25" s="364"/>
      <c r="I25" s="364"/>
      <c r="J25" s="364"/>
      <c r="K25" s="364"/>
      <c r="L25" s="364"/>
      <c r="M25" s="365"/>
      <c r="N25" s="11"/>
    </row>
    <row r="26" spans="1:14">
      <c r="A26" s="11"/>
      <c r="B26" s="344"/>
      <c r="C26" s="345"/>
      <c r="D26" s="13" t="s">
        <v>61</v>
      </c>
      <c r="E26" s="363"/>
      <c r="F26" s="364"/>
      <c r="G26" s="364"/>
      <c r="H26" s="364"/>
      <c r="I26" s="364"/>
      <c r="J26" s="364"/>
      <c r="K26" s="364"/>
      <c r="L26" s="364"/>
      <c r="M26" s="365"/>
      <c r="N26" s="11"/>
    </row>
    <row r="27" spans="1:14">
      <c r="A27" s="11"/>
      <c r="B27" s="344"/>
      <c r="C27" s="345"/>
      <c r="D27" s="13" t="s">
        <v>62</v>
      </c>
      <c r="E27" s="363"/>
      <c r="F27" s="364"/>
      <c r="G27" s="364"/>
      <c r="H27" s="364"/>
      <c r="I27" s="364"/>
      <c r="J27" s="364"/>
      <c r="K27" s="364"/>
      <c r="L27" s="364"/>
      <c r="M27" s="365"/>
      <c r="N27" s="11"/>
    </row>
    <row r="28" spans="1:14">
      <c r="A28" s="11"/>
      <c r="B28" s="344"/>
      <c r="C28" s="345"/>
      <c r="D28" s="13" t="s">
        <v>63</v>
      </c>
      <c r="E28" s="196" t="s">
        <v>64</v>
      </c>
      <c r="F28" s="364"/>
      <c r="G28" s="364"/>
      <c r="H28" s="364"/>
      <c r="I28" s="364"/>
      <c r="J28" s="364"/>
      <c r="K28" s="364"/>
      <c r="L28" s="364"/>
      <c r="M28" s="365"/>
      <c r="N28" s="11"/>
    </row>
    <row r="29" spans="1:14">
      <c r="A29" s="11"/>
      <c r="B29" s="344"/>
      <c r="C29" s="345"/>
      <c r="D29" s="13" t="s">
        <v>65</v>
      </c>
      <c r="E29" s="338"/>
      <c r="F29" s="336"/>
      <c r="G29" s="336"/>
      <c r="H29" s="336"/>
      <c r="I29" s="336"/>
      <c r="J29" s="336"/>
      <c r="K29" s="336"/>
      <c r="L29" s="336"/>
      <c r="M29" s="337"/>
      <c r="N29" s="11"/>
    </row>
    <row r="30" spans="1:14">
      <c r="A30" s="11"/>
      <c r="B30" s="344"/>
      <c r="C30" s="345"/>
      <c r="D30" s="13" t="s">
        <v>66</v>
      </c>
      <c r="E30" s="335"/>
      <c r="F30" s="336"/>
      <c r="G30" s="336"/>
      <c r="H30" s="336"/>
      <c r="I30" s="336"/>
      <c r="J30" s="336"/>
      <c r="K30" s="336"/>
      <c r="L30" s="336"/>
      <c r="M30" s="337"/>
      <c r="N30" s="11"/>
    </row>
    <row r="31" spans="1:14" ht="30.75" customHeight="1">
      <c r="A31" s="11"/>
      <c r="B31" s="346"/>
      <c r="C31" s="347"/>
      <c r="D31" s="17" t="s">
        <v>67</v>
      </c>
      <c r="E31" s="355"/>
      <c r="F31" s="356"/>
      <c r="G31" s="356"/>
      <c r="H31" s="356"/>
      <c r="I31" s="356"/>
      <c r="J31" s="356"/>
      <c r="K31" s="356"/>
      <c r="L31" s="356"/>
      <c r="M31" s="357"/>
      <c r="N31" s="11"/>
    </row>
    <row r="32" spans="1:14">
      <c r="A32" s="11"/>
      <c r="B32" s="11"/>
      <c r="C32" s="11"/>
      <c r="D32" s="11"/>
      <c r="E32" s="11"/>
      <c r="F32" s="11"/>
      <c r="G32" s="11"/>
      <c r="H32" s="11"/>
      <c r="I32" s="11"/>
      <c r="J32" s="11"/>
      <c r="K32" s="11"/>
      <c r="L32" s="11"/>
      <c r="M32" s="11"/>
      <c r="N32" s="11"/>
    </row>
    <row r="33" spans="1:14">
      <c r="A33" s="11"/>
      <c r="B33" s="11"/>
      <c r="C33" s="11"/>
      <c r="D33" s="11"/>
      <c r="E33" s="11"/>
      <c r="F33" s="11"/>
      <c r="G33" s="11"/>
      <c r="H33" s="11"/>
      <c r="I33" s="11"/>
      <c r="J33" s="11"/>
      <c r="K33" s="11"/>
      <c r="L33" s="11"/>
      <c r="M33" s="11"/>
      <c r="N33" s="11"/>
    </row>
    <row r="34" spans="1:14">
      <c r="A34" s="11"/>
      <c r="B34" s="10" t="s">
        <v>70</v>
      </c>
      <c r="C34" s="11"/>
      <c r="D34" s="11"/>
      <c r="E34" s="11"/>
      <c r="F34" s="11"/>
      <c r="G34" s="11"/>
      <c r="H34" s="11"/>
      <c r="I34" s="11"/>
      <c r="J34" s="11"/>
      <c r="K34" s="11"/>
      <c r="L34" s="11"/>
      <c r="M34" s="11"/>
      <c r="N34" s="11"/>
    </row>
    <row r="35" spans="1:14">
      <c r="A35" s="11"/>
      <c r="B35" s="11"/>
      <c r="C35" s="11"/>
      <c r="D35" s="11"/>
      <c r="E35" s="11"/>
      <c r="F35" s="11"/>
      <c r="G35" s="11"/>
      <c r="H35" s="11"/>
      <c r="I35" s="11"/>
      <c r="J35" s="11"/>
      <c r="K35" s="11"/>
      <c r="L35" s="11"/>
      <c r="M35" s="11"/>
      <c r="N35" s="11"/>
    </row>
    <row r="36" spans="1:14">
      <c r="A36" s="11"/>
      <c r="B36" s="11" t="s">
        <v>71</v>
      </c>
      <c r="C36" s="11"/>
      <c r="D36" s="11"/>
      <c r="E36" s="11"/>
      <c r="F36" s="11"/>
      <c r="G36" s="11"/>
      <c r="H36" s="11"/>
      <c r="I36" s="11"/>
      <c r="J36" s="11"/>
      <c r="K36" s="11"/>
      <c r="L36" s="11"/>
      <c r="M36" s="11"/>
      <c r="N36" s="11"/>
    </row>
    <row r="37" spans="1:14">
      <c r="A37" s="11"/>
      <c r="B37" s="11"/>
      <c r="C37" s="11"/>
      <c r="D37" s="11"/>
      <c r="E37" s="11"/>
      <c r="F37" s="11"/>
      <c r="G37" s="11"/>
      <c r="H37" s="11"/>
      <c r="I37" s="11"/>
      <c r="J37" s="11"/>
      <c r="K37" s="11"/>
      <c r="L37" s="11"/>
      <c r="M37" s="11"/>
      <c r="N37" s="11"/>
    </row>
    <row r="38" spans="1:14">
      <c r="A38" s="11"/>
      <c r="B38" s="11"/>
      <c r="C38" s="11"/>
      <c r="D38" s="11"/>
      <c r="E38" s="11"/>
      <c r="F38" s="11"/>
      <c r="G38" s="11"/>
      <c r="H38" s="11"/>
      <c r="I38" s="11"/>
      <c r="J38" s="11"/>
      <c r="K38" s="11"/>
      <c r="L38" s="11"/>
      <c r="M38" s="11"/>
      <c r="N38" s="11"/>
    </row>
    <row r="39" spans="1:14" ht="29.7" customHeight="1">
      <c r="A39" s="11"/>
      <c r="B39" s="11"/>
      <c r="C39" s="11"/>
      <c r="D39" s="11"/>
      <c r="E39" s="11"/>
      <c r="F39" s="11"/>
      <c r="G39" s="11"/>
      <c r="H39" s="11"/>
      <c r="I39" s="11"/>
      <c r="J39" s="11"/>
      <c r="K39" s="11"/>
      <c r="L39" s="11"/>
      <c r="M39" s="11"/>
      <c r="N39" s="11"/>
    </row>
    <row r="40" spans="1:14">
      <c r="A40" s="11"/>
      <c r="B40" s="11" t="s">
        <v>72</v>
      </c>
      <c r="C40" s="11"/>
      <c r="D40" s="11"/>
      <c r="E40" s="11"/>
      <c r="F40" s="11"/>
      <c r="G40" s="11"/>
      <c r="H40" s="11"/>
      <c r="I40" s="11"/>
      <c r="J40" s="11"/>
      <c r="K40" s="11"/>
      <c r="L40" s="11"/>
      <c r="M40" s="11"/>
      <c r="N40" s="11"/>
    </row>
    <row r="41" spans="1:14">
      <c r="A41" s="11"/>
      <c r="B41" s="11"/>
      <c r="C41" s="11"/>
      <c r="D41" s="11"/>
      <c r="E41" s="11"/>
      <c r="F41" s="11"/>
      <c r="G41" s="11"/>
      <c r="H41" s="11"/>
      <c r="I41" s="11"/>
      <c r="J41" s="11"/>
      <c r="K41" s="11"/>
      <c r="L41" s="11"/>
      <c r="M41" s="11"/>
      <c r="N41" s="11"/>
    </row>
    <row r="42" spans="1:14">
      <c r="A42" s="11"/>
      <c r="B42" s="11"/>
      <c r="C42" s="11"/>
      <c r="D42" s="11"/>
      <c r="E42" s="11"/>
      <c r="F42" s="11"/>
      <c r="G42" s="11"/>
      <c r="H42" s="11"/>
      <c r="I42" s="11"/>
      <c r="J42" s="11"/>
      <c r="K42" s="11"/>
      <c r="L42" s="11"/>
      <c r="M42" s="11"/>
      <c r="N42" s="11"/>
    </row>
    <row r="43" spans="1:14">
      <c r="A43" s="11"/>
      <c r="B43" s="11"/>
      <c r="C43" s="11"/>
      <c r="D43" s="11"/>
      <c r="E43" s="11"/>
      <c r="F43" s="11"/>
      <c r="G43" s="11"/>
      <c r="H43" s="11"/>
      <c r="I43" s="11"/>
      <c r="J43" s="11"/>
      <c r="K43" s="11"/>
      <c r="L43" s="11"/>
      <c r="M43" s="11"/>
      <c r="N43" s="11"/>
    </row>
    <row r="44" spans="1:14">
      <c r="A44" s="11"/>
      <c r="B44" s="11"/>
      <c r="C44" s="11"/>
      <c r="D44" s="11"/>
      <c r="E44" s="11"/>
      <c r="F44" s="11"/>
      <c r="G44" s="11"/>
      <c r="H44" s="11"/>
      <c r="I44" s="11"/>
      <c r="J44" s="11"/>
      <c r="K44" s="11"/>
      <c r="L44" s="11"/>
      <c r="M44" s="11"/>
      <c r="N44" s="11"/>
    </row>
    <row r="45" spans="1:14">
      <c r="A45" s="11"/>
      <c r="B45" s="11" t="s">
        <v>192</v>
      </c>
      <c r="C45" s="11"/>
      <c r="D45" s="11"/>
      <c r="E45" s="11"/>
      <c r="F45" s="11"/>
      <c r="G45" s="11"/>
      <c r="H45" s="11"/>
      <c r="I45" s="11"/>
      <c r="J45" s="11"/>
      <c r="K45" s="11"/>
      <c r="L45" s="11"/>
      <c r="M45" s="11"/>
      <c r="N45" s="11"/>
    </row>
    <row r="46" spans="1:14">
      <c r="A46" s="11"/>
      <c r="B46" s="11"/>
      <c r="C46" s="11"/>
      <c r="D46" s="11"/>
      <c r="E46" s="11"/>
      <c r="F46" s="11"/>
      <c r="G46" s="11"/>
      <c r="H46" s="11"/>
      <c r="I46" s="11"/>
      <c r="J46" s="11"/>
      <c r="K46" s="11"/>
      <c r="L46" s="11"/>
      <c r="M46" s="11"/>
      <c r="N46" s="11"/>
    </row>
    <row r="47" spans="1:14">
      <c r="A47" s="11"/>
      <c r="B47" s="11"/>
      <c r="C47" s="11"/>
      <c r="D47" s="11"/>
      <c r="E47" s="11"/>
      <c r="F47" s="11"/>
      <c r="G47" s="11"/>
      <c r="H47" s="11"/>
      <c r="I47" s="11"/>
      <c r="J47" s="11"/>
      <c r="K47" s="11"/>
      <c r="L47" s="11"/>
      <c r="M47" s="11"/>
      <c r="N47" s="11"/>
    </row>
  </sheetData>
  <mergeCells count="34">
    <mergeCell ref="E31:M31"/>
    <mergeCell ref="E21:M21"/>
    <mergeCell ref="E22:M22"/>
    <mergeCell ref="B23:C31"/>
    <mergeCell ref="E23:M23"/>
    <mergeCell ref="E24:M24"/>
    <mergeCell ref="E25:M25"/>
    <mergeCell ref="E26:M26"/>
    <mergeCell ref="E27:M27"/>
    <mergeCell ref="F28:M28"/>
    <mergeCell ref="E29:M29"/>
    <mergeCell ref="B14:C22"/>
    <mergeCell ref="E14:M14"/>
    <mergeCell ref="E18:M18"/>
    <mergeCell ref="F19:M19"/>
    <mergeCell ref="E15:M15"/>
    <mergeCell ref="B3:C3"/>
    <mergeCell ref="D3:M3"/>
    <mergeCell ref="B5:C13"/>
    <mergeCell ref="E5:M5"/>
    <mergeCell ref="E6:M6"/>
    <mergeCell ref="E7:M7"/>
    <mergeCell ref="E8:M8"/>
    <mergeCell ref="E9:M9"/>
    <mergeCell ref="F10:M10"/>
    <mergeCell ref="E11:M11"/>
    <mergeCell ref="E12:M12"/>
    <mergeCell ref="E13:M13"/>
    <mergeCell ref="E16:M16"/>
    <mergeCell ref="E17:M17"/>
    <mergeCell ref="B4:C4"/>
    <mergeCell ref="D4:M4"/>
    <mergeCell ref="E30:M30"/>
    <mergeCell ref="E20:M20"/>
  </mergeCells>
  <phoneticPr fontId="1"/>
  <pageMargins left="0.70866141732283472" right="0.70866141732283472" top="0.74803149606299213" bottom="0.74803149606299213" header="0.31496062992125984" footer="0.31496062992125984"/>
  <pageSetup paperSize="9" scale="74"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0E81ED-E61B-4E01-A83F-C6C5219AF240}">
  <dimension ref="B2:P56"/>
  <sheetViews>
    <sheetView showGridLines="0" tabSelected="1" view="pageBreakPreview" topLeftCell="A41" zoomScaleNormal="100" zoomScaleSheetLayoutView="100" zoomScalePageLayoutView="60" workbookViewId="0">
      <selection activeCell="E46" sqref="E46:I52"/>
    </sheetView>
  </sheetViews>
  <sheetFormatPr defaultRowHeight="18"/>
  <cols>
    <col min="1" max="1" width="2" customWidth="1"/>
    <col min="2" max="2" width="4.69921875" customWidth="1"/>
    <col min="11" max="11" width="9.19921875" customWidth="1"/>
    <col min="13" max="13" width="8.59765625" customWidth="1"/>
    <col min="14" max="14" width="2.69921875" customWidth="1"/>
  </cols>
  <sheetData>
    <row r="2" spans="2:3" ht="19.8">
      <c r="B2" s="7" t="s">
        <v>219</v>
      </c>
    </row>
    <row r="11" spans="2:3">
      <c r="C11" s="1" t="s">
        <v>73</v>
      </c>
    </row>
    <row r="13" spans="2:3" ht="19.8">
      <c r="B13" s="7" t="s">
        <v>74</v>
      </c>
    </row>
    <row r="14" spans="2:3">
      <c r="B14" s="2"/>
    </row>
    <row r="24" spans="2:16">
      <c r="B24" s="5" t="s">
        <v>193</v>
      </c>
    </row>
    <row r="25" spans="2:16" ht="17.7" customHeight="1">
      <c r="C25" s="326" t="s">
        <v>75</v>
      </c>
      <c r="D25" s="326"/>
      <c r="E25" s="326"/>
      <c r="F25" s="326"/>
      <c r="G25" s="326"/>
      <c r="H25" s="326"/>
      <c r="I25" s="326"/>
      <c r="J25" s="392" t="s">
        <v>76</v>
      </c>
      <c r="K25" s="393"/>
      <c r="L25" s="394"/>
      <c r="M25" s="398" t="s">
        <v>77</v>
      </c>
    </row>
    <row r="26" spans="2:16">
      <c r="C26" s="326"/>
      <c r="D26" s="326"/>
      <c r="E26" s="326"/>
      <c r="F26" s="326"/>
      <c r="G26" s="326"/>
      <c r="H26" s="326"/>
      <c r="I26" s="326"/>
      <c r="J26" s="395"/>
      <c r="K26" s="396"/>
      <c r="L26" s="397"/>
      <c r="M26" s="399"/>
    </row>
    <row r="27" spans="2:16" ht="17.7" customHeight="1">
      <c r="C27" s="379" t="s">
        <v>78</v>
      </c>
      <c r="D27" s="380"/>
      <c r="E27" s="367" t="s">
        <v>79</v>
      </c>
      <c r="F27" s="367"/>
      <c r="G27" s="367"/>
      <c r="H27" s="367"/>
      <c r="I27" s="367"/>
      <c r="J27" s="369"/>
      <c r="K27" s="369"/>
      <c r="L27" s="369"/>
      <c r="M27" s="400"/>
    </row>
    <row r="28" spans="2:16" ht="25.5" customHeight="1">
      <c r="C28" s="381"/>
      <c r="D28" s="382"/>
      <c r="E28" s="367"/>
      <c r="F28" s="367"/>
      <c r="G28" s="367"/>
      <c r="H28" s="367"/>
      <c r="I28" s="367"/>
      <c r="J28" s="369"/>
      <c r="K28" s="369"/>
      <c r="L28" s="369"/>
      <c r="M28" s="401"/>
    </row>
    <row r="29" spans="2:16" ht="14.25" customHeight="1">
      <c r="C29" s="381"/>
      <c r="D29" s="382"/>
      <c r="E29" s="367"/>
      <c r="F29" s="367"/>
      <c r="G29" s="367"/>
      <c r="H29" s="367"/>
      <c r="I29" s="367"/>
      <c r="J29" s="369"/>
      <c r="K29" s="369"/>
      <c r="L29" s="369"/>
      <c r="M29" s="402"/>
      <c r="P29" s="3"/>
    </row>
    <row r="30" spans="2:16" ht="12" customHeight="1">
      <c r="C30" s="381"/>
      <c r="D30" s="382"/>
      <c r="E30" s="367" t="s">
        <v>80</v>
      </c>
      <c r="F30" s="367"/>
      <c r="G30" s="367"/>
      <c r="H30" s="367"/>
      <c r="I30" s="367"/>
      <c r="J30" s="369"/>
      <c r="K30" s="369"/>
      <c r="L30" s="369"/>
      <c r="M30" s="400"/>
    </row>
    <row r="31" spans="2:16">
      <c r="C31" s="381"/>
      <c r="D31" s="382"/>
      <c r="E31" s="367"/>
      <c r="F31" s="367"/>
      <c r="G31" s="367"/>
      <c r="H31" s="367"/>
      <c r="I31" s="367"/>
      <c r="J31" s="369"/>
      <c r="K31" s="369"/>
      <c r="L31" s="369"/>
      <c r="M31" s="401"/>
    </row>
    <row r="32" spans="2:16">
      <c r="C32" s="381"/>
      <c r="D32" s="382"/>
      <c r="E32" s="367"/>
      <c r="F32" s="367"/>
      <c r="G32" s="367"/>
      <c r="H32" s="367"/>
      <c r="I32" s="367"/>
      <c r="J32" s="369"/>
      <c r="K32" s="369"/>
      <c r="L32" s="369"/>
      <c r="M32" s="401"/>
    </row>
    <row r="33" spans="3:13" ht="26.1" customHeight="1">
      <c r="C33" s="381"/>
      <c r="D33" s="382"/>
      <c r="E33" s="367"/>
      <c r="F33" s="367"/>
      <c r="G33" s="367"/>
      <c r="H33" s="367"/>
      <c r="I33" s="367"/>
      <c r="J33" s="369"/>
      <c r="K33" s="369"/>
      <c r="L33" s="369"/>
      <c r="M33" s="402"/>
    </row>
    <row r="34" spans="3:13" ht="16.5" customHeight="1">
      <c r="C34" s="381"/>
      <c r="D34" s="382"/>
      <c r="E34" s="367" t="s">
        <v>81</v>
      </c>
      <c r="F34" s="367"/>
      <c r="G34" s="367"/>
      <c r="H34" s="367"/>
      <c r="I34" s="367"/>
      <c r="J34" s="369"/>
      <c r="K34" s="369"/>
      <c r="L34" s="369"/>
      <c r="M34" s="400"/>
    </row>
    <row r="35" spans="3:13" ht="18" customHeight="1">
      <c r="C35" s="381"/>
      <c r="D35" s="382"/>
      <c r="E35" s="367"/>
      <c r="F35" s="367"/>
      <c r="G35" s="367"/>
      <c r="H35" s="367"/>
      <c r="I35" s="367"/>
      <c r="J35" s="369"/>
      <c r="K35" s="369"/>
      <c r="L35" s="369"/>
      <c r="M35" s="401"/>
    </row>
    <row r="36" spans="3:13" ht="18.75" customHeight="1">
      <c r="C36" s="381"/>
      <c r="D36" s="382"/>
      <c r="E36" s="367"/>
      <c r="F36" s="367"/>
      <c r="G36" s="367"/>
      <c r="H36" s="367"/>
      <c r="I36" s="367"/>
      <c r="J36" s="369"/>
      <c r="K36" s="369"/>
      <c r="L36" s="369"/>
      <c r="M36" s="402"/>
    </row>
    <row r="37" spans="3:13" ht="22.95" customHeight="1">
      <c r="C37" s="381"/>
      <c r="D37" s="382"/>
      <c r="E37" s="367" t="s">
        <v>82</v>
      </c>
      <c r="F37" s="367"/>
      <c r="G37" s="367"/>
      <c r="H37" s="367"/>
      <c r="I37" s="367"/>
      <c r="J37" s="369"/>
      <c r="K37" s="369"/>
      <c r="L37" s="369"/>
      <c r="M37" s="369"/>
    </row>
    <row r="38" spans="3:13" ht="11.25" customHeight="1">
      <c r="C38" s="381"/>
      <c r="D38" s="382"/>
      <c r="E38" s="367"/>
      <c r="F38" s="367"/>
      <c r="G38" s="367"/>
      <c r="H38" s="367"/>
      <c r="I38" s="367"/>
      <c r="J38" s="369"/>
      <c r="K38" s="369"/>
      <c r="L38" s="369"/>
      <c r="M38" s="369"/>
    </row>
    <row r="39" spans="3:13" ht="22.5" customHeight="1">
      <c r="C39" s="381"/>
      <c r="D39" s="382"/>
      <c r="E39" s="367"/>
      <c r="F39" s="367"/>
      <c r="G39" s="367"/>
      <c r="H39" s="367"/>
      <c r="I39" s="367"/>
      <c r="J39" s="369"/>
      <c r="K39" s="369"/>
      <c r="L39" s="369"/>
      <c r="M39" s="369"/>
    </row>
    <row r="40" spans="3:13" ht="32.25" customHeight="1">
      <c r="C40" s="367" t="s">
        <v>83</v>
      </c>
      <c r="D40" s="367"/>
      <c r="E40" s="379" t="s">
        <v>194</v>
      </c>
      <c r="F40" s="384"/>
      <c r="G40" s="384"/>
      <c r="H40" s="384"/>
      <c r="I40" s="384"/>
      <c r="J40" s="370"/>
      <c r="K40" s="371"/>
      <c r="L40" s="372"/>
      <c r="M40" s="388"/>
    </row>
    <row r="41" spans="3:13" ht="17.7" customHeight="1">
      <c r="C41" s="367"/>
      <c r="D41" s="367"/>
      <c r="E41" s="381"/>
      <c r="F41" s="385"/>
      <c r="G41" s="385"/>
      <c r="H41" s="385"/>
      <c r="I41" s="385"/>
      <c r="J41" s="373"/>
      <c r="K41" s="374"/>
      <c r="L41" s="375"/>
      <c r="M41" s="388"/>
    </row>
    <row r="42" spans="3:13">
      <c r="C42" s="367"/>
      <c r="D42" s="367"/>
      <c r="E42" s="381"/>
      <c r="F42" s="385"/>
      <c r="G42" s="385"/>
      <c r="H42" s="385"/>
      <c r="I42" s="385"/>
      <c r="J42" s="373"/>
      <c r="K42" s="374"/>
      <c r="L42" s="375"/>
      <c r="M42" s="388"/>
    </row>
    <row r="43" spans="3:13">
      <c r="C43" s="367"/>
      <c r="D43" s="367"/>
      <c r="E43" s="381"/>
      <c r="F43" s="385"/>
      <c r="G43" s="385"/>
      <c r="H43" s="385"/>
      <c r="I43" s="385"/>
      <c r="J43" s="373"/>
      <c r="K43" s="374"/>
      <c r="L43" s="375"/>
      <c r="M43" s="389"/>
    </row>
    <row r="44" spans="3:13">
      <c r="C44" s="367"/>
      <c r="D44" s="367"/>
      <c r="E44" s="381"/>
      <c r="F44" s="385"/>
      <c r="G44" s="385"/>
      <c r="H44" s="385"/>
      <c r="I44" s="385"/>
      <c r="J44" s="373"/>
      <c r="K44" s="374"/>
      <c r="L44" s="375"/>
      <c r="M44" s="389"/>
    </row>
    <row r="45" spans="3:13" ht="17.100000000000001" customHeight="1">
      <c r="C45" s="367"/>
      <c r="D45" s="367"/>
      <c r="E45" s="386"/>
      <c r="F45" s="387"/>
      <c r="G45" s="387"/>
      <c r="H45" s="387"/>
      <c r="I45" s="387"/>
      <c r="J45" s="376"/>
      <c r="K45" s="377"/>
      <c r="L45" s="378"/>
      <c r="M45" s="390"/>
    </row>
    <row r="46" spans="3:13" ht="18" customHeight="1">
      <c r="C46" s="367"/>
      <c r="D46" s="367"/>
      <c r="E46" s="381" t="s">
        <v>195</v>
      </c>
      <c r="F46" s="385"/>
      <c r="G46" s="385"/>
      <c r="H46" s="385"/>
      <c r="I46" s="385"/>
      <c r="J46" s="373"/>
      <c r="K46" s="374"/>
      <c r="L46" s="375"/>
      <c r="M46" s="391"/>
    </row>
    <row r="47" spans="3:13">
      <c r="C47" s="367"/>
      <c r="D47" s="367"/>
      <c r="E47" s="381"/>
      <c r="F47" s="385"/>
      <c r="G47" s="385"/>
      <c r="H47" s="385"/>
      <c r="I47" s="385"/>
      <c r="J47" s="373"/>
      <c r="K47" s="374"/>
      <c r="L47" s="375"/>
      <c r="M47" s="388"/>
    </row>
    <row r="48" spans="3:13">
      <c r="C48" s="367"/>
      <c r="D48" s="367"/>
      <c r="E48" s="381"/>
      <c r="F48" s="385"/>
      <c r="G48" s="385"/>
      <c r="H48" s="385"/>
      <c r="I48" s="385"/>
      <c r="J48" s="373"/>
      <c r="K48" s="374"/>
      <c r="L48" s="375"/>
      <c r="M48" s="388"/>
    </row>
    <row r="49" spans="3:13">
      <c r="C49" s="367"/>
      <c r="D49" s="367"/>
      <c r="E49" s="381"/>
      <c r="F49" s="385"/>
      <c r="G49" s="385"/>
      <c r="H49" s="385"/>
      <c r="I49" s="385"/>
      <c r="J49" s="373"/>
      <c r="K49" s="374"/>
      <c r="L49" s="375"/>
      <c r="M49" s="388"/>
    </row>
    <row r="50" spans="3:13">
      <c r="C50" s="367"/>
      <c r="D50" s="367"/>
      <c r="E50" s="381"/>
      <c r="F50" s="385"/>
      <c r="G50" s="385"/>
      <c r="H50" s="385"/>
      <c r="I50" s="385"/>
      <c r="J50" s="373"/>
      <c r="K50" s="374"/>
      <c r="L50" s="375"/>
      <c r="M50" s="388"/>
    </row>
    <row r="51" spans="3:13">
      <c r="C51" s="367"/>
      <c r="D51" s="367"/>
      <c r="E51" s="381"/>
      <c r="F51" s="385"/>
      <c r="G51" s="385"/>
      <c r="H51" s="385"/>
      <c r="I51" s="385"/>
      <c r="J51" s="373"/>
      <c r="K51" s="374"/>
      <c r="L51" s="375"/>
      <c r="M51" s="388"/>
    </row>
    <row r="52" spans="3:13" ht="14.1" customHeight="1">
      <c r="C52" s="383"/>
      <c r="D52" s="383"/>
      <c r="E52" s="381"/>
      <c r="F52" s="385"/>
      <c r="G52" s="385"/>
      <c r="H52" s="385"/>
      <c r="I52" s="385"/>
      <c r="J52" s="373"/>
      <c r="K52" s="374"/>
      <c r="L52" s="375"/>
      <c r="M52" s="389"/>
    </row>
    <row r="53" spans="3:13">
      <c r="C53" s="367" t="s">
        <v>197</v>
      </c>
      <c r="D53" s="367"/>
      <c r="E53" s="366" t="s">
        <v>196</v>
      </c>
      <c r="F53" s="366"/>
      <c r="G53" s="366"/>
      <c r="H53" s="366"/>
      <c r="I53" s="366"/>
      <c r="J53" s="368"/>
      <c r="K53" s="368"/>
      <c r="L53" s="368"/>
      <c r="M53" s="448"/>
    </row>
    <row r="54" spans="3:13">
      <c r="C54" s="367"/>
      <c r="D54" s="367"/>
      <c r="E54" s="366"/>
      <c r="F54" s="366"/>
      <c r="G54" s="366"/>
      <c r="H54" s="366"/>
      <c r="I54" s="366"/>
      <c r="J54" s="368"/>
      <c r="K54" s="368"/>
      <c r="L54" s="368"/>
      <c r="M54" s="448"/>
    </row>
    <row r="55" spans="3:13">
      <c r="C55" s="367"/>
      <c r="D55" s="367"/>
      <c r="E55" s="366"/>
      <c r="F55" s="366"/>
      <c r="G55" s="366"/>
      <c r="H55" s="366"/>
      <c r="I55" s="366"/>
      <c r="J55" s="368"/>
      <c r="K55" s="368"/>
      <c r="L55" s="368"/>
      <c r="M55" s="448"/>
    </row>
    <row r="56" spans="3:13">
      <c r="C56" s="367"/>
      <c r="D56" s="367"/>
      <c r="E56" s="366"/>
      <c r="F56" s="366"/>
      <c r="G56" s="366"/>
      <c r="H56" s="366"/>
      <c r="I56" s="366"/>
      <c r="J56" s="368"/>
      <c r="K56" s="368"/>
      <c r="L56" s="368"/>
      <c r="M56" s="448"/>
    </row>
  </sheetData>
  <mergeCells count="27">
    <mergeCell ref="M25:M26"/>
    <mergeCell ref="M37:M39"/>
    <mergeCell ref="M27:M29"/>
    <mergeCell ref="M30:M33"/>
    <mergeCell ref="M34:M36"/>
    <mergeCell ref="C25:I26"/>
    <mergeCell ref="J25:L26"/>
    <mergeCell ref="J27:L29"/>
    <mergeCell ref="J30:L33"/>
    <mergeCell ref="J34:L36"/>
    <mergeCell ref="E30:I33"/>
    <mergeCell ref="E34:I36"/>
    <mergeCell ref="E53:I56"/>
    <mergeCell ref="C53:D56"/>
    <mergeCell ref="J53:L56"/>
    <mergeCell ref="M53:M56"/>
    <mergeCell ref="J37:L39"/>
    <mergeCell ref="J40:L45"/>
    <mergeCell ref="J46:L52"/>
    <mergeCell ref="C27:D39"/>
    <mergeCell ref="C40:D52"/>
    <mergeCell ref="E27:I29"/>
    <mergeCell ref="E37:I39"/>
    <mergeCell ref="E40:I45"/>
    <mergeCell ref="E46:I52"/>
    <mergeCell ref="M40:M45"/>
    <mergeCell ref="M46:M52"/>
  </mergeCells>
  <phoneticPr fontId="1"/>
  <dataValidations count="1">
    <dataValidation type="list" allowBlank="1" showInputMessage="1" showErrorMessage="1" sqref="J53:L56" xr:uid="{CF12E6F2-1312-4126-A1DF-C80BC1B39490}">
      <formula1>"はい,いいえ"</formula1>
    </dataValidation>
  </dataValidations>
  <pageMargins left="0.70866141732283472" right="0.70866141732283472" top="0.74803149606299213" bottom="0.74803149606299213" header="0.31496062992125984" footer="0.31496062992125984"/>
  <pageSetup paperSize="9" scale="67" orientation="portrait" r:id="rId1"/>
  <colBreaks count="1" manualBreakCount="1">
    <brk id="14"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F39C03-9182-4280-A8BE-F3613D890CD0}">
  <sheetPr>
    <tabColor theme="5" tint="0.79998168889431442"/>
  </sheetPr>
  <dimension ref="B1:AA100"/>
  <sheetViews>
    <sheetView showGridLines="0" view="pageBreakPreview" zoomScale="55" zoomScaleNormal="70" zoomScaleSheetLayoutView="55" workbookViewId="0">
      <selection activeCell="H89" sqref="H89"/>
    </sheetView>
  </sheetViews>
  <sheetFormatPr defaultColWidth="8.59765625" defaultRowHeight="18" outlineLevelRow="1"/>
  <cols>
    <col min="1" max="1" width="8.59765625" style="45"/>
    <col min="2" max="2" width="28.5" style="44" customWidth="1"/>
    <col min="3" max="3" width="25.59765625" style="45" customWidth="1"/>
    <col min="4" max="4" width="13.5" style="45" customWidth="1"/>
    <col min="5" max="5" width="12.19921875" style="45" customWidth="1"/>
    <col min="6" max="6" width="9.69921875" style="45" customWidth="1"/>
    <col min="7" max="7" width="19" style="45" customWidth="1"/>
    <col min="8" max="8" width="14.69921875" style="45" customWidth="1"/>
    <col min="9" max="9" width="23.5" style="45" customWidth="1"/>
    <col min="10" max="10" width="26.59765625" style="45" customWidth="1"/>
    <col min="11" max="11" width="25.19921875" style="44" customWidth="1"/>
    <col min="12" max="16" width="12.69921875" style="45" customWidth="1"/>
    <col min="17" max="17" width="15.19921875" style="45" customWidth="1"/>
    <col min="18" max="18" width="19.09765625" style="45" customWidth="1"/>
    <col min="19" max="19" width="14.5" style="45" customWidth="1"/>
    <col min="20" max="20" width="14.59765625" style="45" customWidth="1"/>
    <col min="21" max="21" width="2.09765625" style="146" customWidth="1"/>
    <col min="22" max="27" width="8.59765625" style="146"/>
    <col min="28" max="16384" width="8.59765625" style="45"/>
  </cols>
  <sheetData>
    <row r="1" spans="2:27" ht="12" customHeight="1"/>
    <row r="2" spans="2:27" ht="58.2" customHeight="1">
      <c r="B2" s="120" t="s">
        <v>84</v>
      </c>
      <c r="C2" s="121" t="s">
        <v>85</v>
      </c>
      <c r="G2" s="413" t="s">
        <v>218</v>
      </c>
      <c r="H2" s="413"/>
      <c r="I2" s="413"/>
      <c r="J2" s="413"/>
      <c r="K2" s="413"/>
      <c r="U2" s="147" t="s">
        <v>85</v>
      </c>
    </row>
    <row r="3" spans="2:27" ht="19.5" customHeight="1">
      <c r="T3" s="45" t="s">
        <v>86</v>
      </c>
      <c r="U3" s="147" t="s">
        <v>87</v>
      </c>
    </row>
    <row r="4" spans="2:27" s="52" customFormat="1" ht="32.700000000000003" customHeight="1">
      <c r="B4" s="46" t="s">
        <v>88</v>
      </c>
      <c r="C4" s="47"/>
      <c r="D4" s="414" t="s">
        <v>89</v>
      </c>
      <c r="E4" s="415"/>
      <c r="F4" s="415"/>
      <c r="G4" s="135"/>
      <c r="H4" s="135"/>
      <c r="I4" s="135"/>
      <c r="J4" s="136"/>
      <c r="K4" s="418" t="s">
        <v>90</v>
      </c>
      <c r="L4" s="419"/>
      <c r="M4" s="419"/>
      <c r="N4" s="419"/>
      <c r="O4" s="419"/>
      <c r="P4" s="419"/>
      <c r="Q4" s="420"/>
      <c r="R4" s="424" t="s">
        <v>91</v>
      </c>
      <c r="S4" s="425"/>
      <c r="T4" s="426"/>
      <c r="U4" s="147" t="s">
        <v>92</v>
      </c>
      <c r="V4" s="146"/>
      <c r="W4" s="148"/>
      <c r="X4" s="148"/>
      <c r="Y4" s="148"/>
      <c r="Z4" s="148"/>
      <c r="AA4" s="148"/>
    </row>
    <row r="5" spans="2:27" s="52" customFormat="1" ht="32.700000000000003" customHeight="1">
      <c r="B5" s="125"/>
      <c r="C5" s="403" t="s">
        <v>228</v>
      </c>
      <c r="D5" s="416"/>
      <c r="E5" s="417"/>
      <c r="F5" s="417"/>
      <c r="G5" s="131" t="s">
        <v>93</v>
      </c>
      <c r="H5" s="129"/>
      <c r="I5" s="129"/>
      <c r="J5" s="130"/>
      <c r="K5" s="421"/>
      <c r="L5" s="422"/>
      <c r="M5" s="422"/>
      <c r="N5" s="422"/>
      <c r="O5" s="422"/>
      <c r="P5" s="422"/>
      <c r="Q5" s="423"/>
      <c r="R5" s="427"/>
      <c r="S5" s="428"/>
      <c r="T5" s="429"/>
      <c r="U5" s="147" t="s">
        <v>94</v>
      </c>
      <c r="V5" s="146"/>
      <c r="W5" s="148"/>
      <c r="X5" s="148"/>
      <c r="Y5" s="148"/>
      <c r="Z5" s="148"/>
      <c r="AA5" s="148"/>
    </row>
    <row r="6" spans="2:27" s="52" customFormat="1" ht="58.2" customHeight="1">
      <c r="B6" s="53"/>
      <c r="C6" s="404"/>
      <c r="D6" s="406" t="s">
        <v>95</v>
      </c>
      <c r="E6" s="406" t="s">
        <v>96</v>
      </c>
      <c r="F6" s="126" t="s">
        <v>97</v>
      </c>
      <c r="G6" s="138" t="s">
        <v>98</v>
      </c>
      <c r="H6" s="127"/>
      <c r="I6" s="127"/>
      <c r="K6" s="408" t="s">
        <v>99</v>
      </c>
      <c r="L6" s="128"/>
      <c r="M6" s="128"/>
      <c r="N6" s="128"/>
      <c r="O6" s="128"/>
      <c r="P6" s="128"/>
      <c r="Q6" s="132"/>
      <c r="R6" s="410" t="s">
        <v>100</v>
      </c>
      <c r="S6" s="410" t="s">
        <v>101</v>
      </c>
      <c r="T6" s="412" t="s">
        <v>102</v>
      </c>
      <c r="U6" s="149" t="s">
        <v>103</v>
      </c>
      <c r="V6" s="148"/>
      <c r="W6" s="148"/>
      <c r="X6" s="148"/>
      <c r="Y6" s="148"/>
      <c r="Z6" s="148"/>
      <c r="AA6" s="148"/>
    </row>
    <row r="7" spans="2:27" s="52" customFormat="1" ht="81" customHeight="1">
      <c r="B7" s="56"/>
      <c r="C7" s="405"/>
      <c r="D7" s="407"/>
      <c r="E7" s="407"/>
      <c r="F7" s="57"/>
      <c r="G7" s="55"/>
      <c r="H7" s="58" t="s">
        <v>104</v>
      </c>
      <c r="I7" s="59" t="s">
        <v>105</v>
      </c>
      <c r="J7" s="58" t="s">
        <v>106</v>
      </c>
      <c r="K7" s="409"/>
      <c r="L7" s="122" t="s">
        <v>181</v>
      </c>
      <c r="M7" s="122" t="s">
        <v>107</v>
      </c>
      <c r="N7" s="122" t="s">
        <v>108</v>
      </c>
      <c r="O7" s="122" t="s">
        <v>109</v>
      </c>
      <c r="P7" s="122" t="s">
        <v>96</v>
      </c>
      <c r="Q7" s="137" t="s">
        <v>110</v>
      </c>
      <c r="R7" s="411"/>
      <c r="S7" s="411"/>
      <c r="T7" s="412"/>
      <c r="U7" s="149" t="s">
        <v>111</v>
      </c>
      <c r="V7" s="148"/>
      <c r="W7" s="148"/>
      <c r="X7" s="148"/>
      <c r="Y7" s="148"/>
      <c r="Z7" s="148"/>
      <c r="AA7" s="148"/>
    </row>
    <row r="8" spans="2:27" ht="36">
      <c r="B8" s="60" t="s">
        <v>112</v>
      </c>
      <c r="C8" s="61"/>
      <c r="D8" s="62"/>
      <c r="E8" s="62"/>
      <c r="F8" s="62"/>
      <c r="G8" s="78">
        <f>SUM(G9:G12)</f>
        <v>0</v>
      </c>
      <c r="H8" s="78">
        <f>SUM(H9:H12)</f>
        <v>0</v>
      </c>
      <c r="I8" s="62"/>
      <c r="J8" s="62">
        <f>SUM(J9:J12)</f>
        <v>0</v>
      </c>
      <c r="K8" s="60"/>
      <c r="L8" s="61"/>
      <c r="M8" s="61"/>
      <c r="N8" s="61"/>
      <c r="O8" s="61"/>
      <c r="P8" s="61"/>
      <c r="Q8" s="61"/>
      <c r="R8" s="63"/>
      <c r="S8" s="63"/>
      <c r="T8" s="63"/>
      <c r="V8" s="148"/>
    </row>
    <row r="9" spans="2:27">
      <c r="B9" s="64"/>
      <c r="C9" s="65"/>
      <c r="D9" s="65"/>
      <c r="E9" s="65"/>
      <c r="F9" s="65">
        <v>10</v>
      </c>
      <c r="G9" s="66">
        <f>D9*E9</f>
        <v>0</v>
      </c>
      <c r="H9" s="66">
        <f>IF(F9=10,ROUNDDOWN(G9/1.1*0.1,0),IF(F9=8,ROUNDDOWN(G9/1.08*0.08,0)))</f>
        <v>0</v>
      </c>
      <c r="I9" s="67"/>
      <c r="J9" s="66">
        <f>IF(I9="非適格請求書(80%控除対象)",ROUNDDOWN(H9*0.2,0),0)</f>
        <v>0</v>
      </c>
      <c r="K9" s="139"/>
      <c r="L9" s="140"/>
      <c r="M9" s="140"/>
      <c r="N9" s="140"/>
      <c r="O9" s="140"/>
      <c r="P9" s="140"/>
      <c r="Q9" s="140"/>
      <c r="R9" s="68"/>
      <c r="S9" s="68"/>
      <c r="T9" s="68"/>
    </row>
    <row r="10" spans="2:27">
      <c r="B10" s="64"/>
      <c r="C10" s="65"/>
      <c r="D10" s="65"/>
      <c r="E10" s="65"/>
      <c r="F10" s="65">
        <v>10</v>
      </c>
      <c r="G10" s="66">
        <f t="shared" ref="G10:G12" si="0">D10*E10</f>
        <v>0</v>
      </c>
      <c r="H10" s="66">
        <f t="shared" ref="H10:H12" si="1">IF(F10=10,ROUNDDOWN(G10/1.1*0.1,0),IF(F10=8,ROUNDDOWN(G10/1.08*0.08,0)))</f>
        <v>0</v>
      </c>
      <c r="I10" s="67"/>
      <c r="J10" s="66">
        <f>IF(I10="非適格請求書(80%控除対象)",ROUNDDOWN(H10*0.2,0),0)</f>
        <v>0</v>
      </c>
      <c r="K10" s="139"/>
      <c r="L10" s="140"/>
      <c r="M10" s="140"/>
      <c r="N10" s="140"/>
      <c r="O10" s="140"/>
      <c r="P10" s="140"/>
      <c r="Q10" s="140"/>
      <c r="R10" s="68"/>
      <c r="S10" s="68"/>
      <c r="T10" s="68"/>
    </row>
    <row r="11" spans="2:27">
      <c r="B11" s="64"/>
      <c r="C11" s="65"/>
      <c r="D11" s="65"/>
      <c r="E11" s="65"/>
      <c r="F11" s="65">
        <v>10</v>
      </c>
      <c r="G11" s="66">
        <f t="shared" si="0"/>
        <v>0</v>
      </c>
      <c r="H11" s="66">
        <f t="shared" si="1"/>
        <v>0</v>
      </c>
      <c r="I11" s="67"/>
      <c r="J11" s="66">
        <f t="shared" ref="J11:J12" si="2">IF(I11="非適格請求書(80%控除対象)",ROUNDDOWN(H11*0.2,0),0)</f>
        <v>0</v>
      </c>
      <c r="K11" s="139"/>
      <c r="L11" s="140"/>
      <c r="M11" s="140"/>
      <c r="N11" s="140"/>
      <c r="O11" s="140"/>
      <c r="P11" s="140"/>
      <c r="Q11" s="140"/>
      <c r="R11" s="68"/>
      <c r="S11" s="68"/>
      <c r="T11" s="68"/>
    </row>
    <row r="12" spans="2:27">
      <c r="B12" s="64"/>
      <c r="C12" s="65"/>
      <c r="D12" s="65"/>
      <c r="E12" s="65"/>
      <c r="F12" s="65">
        <v>10</v>
      </c>
      <c r="G12" s="66">
        <f t="shared" si="0"/>
        <v>0</v>
      </c>
      <c r="H12" s="66">
        <f t="shared" si="1"/>
        <v>0</v>
      </c>
      <c r="I12" s="67"/>
      <c r="J12" s="66">
        <f t="shared" si="2"/>
        <v>0</v>
      </c>
      <c r="K12" s="139"/>
      <c r="L12" s="140"/>
      <c r="M12" s="140"/>
      <c r="N12" s="140"/>
      <c r="O12" s="140"/>
      <c r="P12" s="140"/>
      <c r="Q12" s="140"/>
      <c r="R12" s="68"/>
      <c r="S12" s="68"/>
      <c r="T12" s="68"/>
    </row>
    <row r="13" spans="2:27" ht="36">
      <c r="B13" s="69" t="s">
        <v>113</v>
      </c>
      <c r="C13" s="62"/>
      <c r="D13" s="62"/>
      <c r="E13" s="62"/>
      <c r="F13" s="62"/>
      <c r="G13" s="62">
        <f t="shared" ref="G13:H13" si="3">SUM(G14:G17)</f>
        <v>0</v>
      </c>
      <c r="H13" s="62">
        <f t="shared" si="3"/>
        <v>0</v>
      </c>
      <c r="I13" s="67"/>
      <c r="J13" s="62">
        <f t="shared" ref="J13" si="4">SUM(J14:J17)</f>
        <v>0</v>
      </c>
      <c r="K13" s="69"/>
      <c r="L13" s="62"/>
      <c r="M13" s="62"/>
      <c r="N13" s="62"/>
      <c r="O13" s="62"/>
      <c r="P13" s="62"/>
      <c r="Q13" s="62"/>
      <c r="R13" s="68"/>
      <c r="S13" s="68"/>
      <c r="T13" s="68"/>
    </row>
    <row r="14" spans="2:27" ht="36" customHeight="1">
      <c r="B14" s="65"/>
      <c r="C14" s="65"/>
      <c r="D14" s="141"/>
      <c r="E14" s="141"/>
      <c r="F14" s="141"/>
      <c r="G14" s="141"/>
      <c r="H14" s="141"/>
      <c r="I14" s="67"/>
      <c r="J14" s="141"/>
      <c r="K14" s="64"/>
      <c r="M14" s="65"/>
      <c r="N14" s="65"/>
      <c r="O14" s="65"/>
      <c r="P14" s="65"/>
      <c r="Q14" s="66" t="str">
        <f>IFERROR(IF(K14=$K$86,L14,IF(K14=$K$87,L14*(M14/N14),IF(K14=$K$88,L14-O14,IF(K14=$K$89,MIN(L14*(M14/N14),L14-O14),""))))*P14,"")</f>
        <v/>
      </c>
      <c r="R14" s="68"/>
      <c r="S14" s="68"/>
      <c r="T14" s="68"/>
    </row>
    <row r="15" spans="2:27">
      <c r="B15" s="65"/>
      <c r="C15" s="65"/>
      <c r="D15" s="141"/>
      <c r="E15" s="141"/>
      <c r="F15" s="141"/>
      <c r="G15" s="141"/>
      <c r="H15" s="141"/>
      <c r="I15" s="67"/>
      <c r="J15" s="141"/>
      <c r="K15" s="64"/>
      <c r="L15" s="65"/>
      <c r="M15" s="65"/>
      <c r="N15" s="65"/>
      <c r="O15" s="65"/>
      <c r="P15" s="65"/>
      <c r="Q15" s="66" t="str">
        <f>IFERROR(IF(K15=$K$86,L15,IF(K15=$K$87,L15*(M15/N15),IF(K15=$K$88,L15-O15,IF(K15=$K$89,MIN(L15*(M15/N15),L15-O15),""))))*P15,"")</f>
        <v/>
      </c>
      <c r="R15" s="68"/>
      <c r="S15" s="68"/>
      <c r="T15" s="68"/>
    </row>
    <row r="16" spans="2:27">
      <c r="B16" s="65"/>
      <c r="C16" s="65"/>
      <c r="D16" s="141"/>
      <c r="E16" s="141"/>
      <c r="F16" s="141"/>
      <c r="G16" s="141"/>
      <c r="H16" s="141"/>
      <c r="I16" s="67"/>
      <c r="J16" s="141"/>
      <c r="K16" s="64"/>
      <c r="L16" s="65"/>
      <c r="M16" s="65"/>
      <c r="N16" s="65"/>
      <c r="O16" s="65"/>
      <c r="P16" s="65"/>
      <c r="Q16" s="66" t="str">
        <f>IFERROR(IF(K16=$K$86,L16,IF(K16=$K$87,L16*(M16/N16),IF(K16=$K$88,L16-O16,IF(K16=$K$89,MIN(L16*(M16/N16),L16-O16),""))))*P16,"")</f>
        <v/>
      </c>
      <c r="R16" s="68"/>
      <c r="S16" s="68"/>
      <c r="T16" s="68"/>
    </row>
    <row r="17" spans="2:20">
      <c r="B17" s="65"/>
      <c r="C17" s="65"/>
      <c r="D17" s="141"/>
      <c r="E17" s="141"/>
      <c r="F17" s="141"/>
      <c r="G17" s="141"/>
      <c r="H17" s="141"/>
      <c r="I17" s="67"/>
      <c r="J17" s="141"/>
      <c r="K17" s="64"/>
      <c r="L17" s="65"/>
      <c r="M17" s="65"/>
      <c r="N17" s="65"/>
      <c r="O17" s="65"/>
      <c r="P17" s="65"/>
      <c r="Q17" s="66" t="str">
        <f>IFERROR(IF(K17=$K$86,L17,IF(K17=$K$87,L17*(M17/N17),IF(K17=$K$88,L17-O17,IF(K17=$K$89,MIN(L17*(M17/N17),L17-O17),""))))*P17,"")</f>
        <v/>
      </c>
      <c r="R17" s="68"/>
      <c r="S17" s="68"/>
      <c r="T17" s="68"/>
    </row>
    <row r="18" spans="2:20" ht="36" hidden="1" outlineLevel="1">
      <c r="B18" s="69" t="s">
        <v>114</v>
      </c>
      <c r="C18" s="62"/>
      <c r="D18" s="62"/>
      <c r="E18" s="62"/>
      <c r="F18" s="62"/>
      <c r="G18" s="62">
        <f>SUM(G19:G22)</f>
        <v>0</v>
      </c>
      <c r="H18" s="62">
        <f>SUM(H19:H22)</f>
        <v>0</v>
      </c>
      <c r="I18" s="62"/>
      <c r="J18" s="62">
        <f>SUM(J19:J22)</f>
        <v>0</v>
      </c>
      <c r="K18" s="69"/>
      <c r="L18" s="62"/>
      <c r="M18" s="62"/>
      <c r="N18" s="62"/>
      <c r="O18" s="62"/>
      <c r="P18" s="62"/>
      <c r="Q18" s="62"/>
      <c r="R18" s="68"/>
      <c r="S18" s="68"/>
      <c r="T18" s="68"/>
    </row>
    <row r="19" spans="2:20" hidden="1" outlineLevel="1">
      <c r="B19" s="64"/>
      <c r="C19" s="65"/>
      <c r="D19" s="65"/>
      <c r="E19" s="65"/>
      <c r="F19" s="65">
        <v>10</v>
      </c>
      <c r="G19" s="66">
        <f>D19*E19</f>
        <v>0</v>
      </c>
      <c r="H19" s="66">
        <f t="shared" ref="H19:H22" si="5">IF(F19=10,ROUNDDOWN(G19/1.1*0.1,0),IF(F19=8,ROUNDDOWN(G19/1.08*0.08,0)))</f>
        <v>0</v>
      </c>
      <c r="I19" s="67"/>
      <c r="J19" s="66">
        <f>IF(I19="非適格請求書(80%控除対象)",ROUNDDOWN(H19*0.2,0),0)</f>
        <v>0</v>
      </c>
      <c r="K19" s="64"/>
      <c r="L19" s="65"/>
      <c r="M19" s="65"/>
      <c r="N19" s="65"/>
      <c r="O19" s="65"/>
      <c r="P19" s="65"/>
      <c r="Q19" s="65"/>
      <c r="R19" s="68"/>
      <c r="S19" s="68"/>
      <c r="T19" s="68"/>
    </row>
    <row r="20" spans="2:20" hidden="1" outlineLevel="1">
      <c r="B20" s="64"/>
      <c r="C20" s="65"/>
      <c r="D20" s="65"/>
      <c r="E20" s="65"/>
      <c r="F20" s="65">
        <v>10</v>
      </c>
      <c r="G20" s="66">
        <f t="shared" ref="G20:G22" si="6">D20*E20</f>
        <v>0</v>
      </c>
      <c r="H20" s="66">
        <f t="shared" si="5"/>
        <v>0</v>
      </c>
      <c r="I20" s="67"/>
      <c r="J20" s="66">
        <f t="shared" ref="J20:J22" si="7">IF(I20="非適格請求書(80%控除対象)",ROUNDDOWN(H20*0.2,0),0)</f>
        <v>0</v>
      </c>
      <c r="K20" s="64"/>
      <c r="L20" s="65"/>
      <c r="M20" s="65"/>
      <c r="N20" s="65"/>
      <c r="O20" s="65"/>
      <c r="P20" s="65"/>
      <c r="Q20" s="65"/>
      <c r="R20" s="68"/>
      <c r="S20" s="68"/>
      <c r="T20" s="68"/>
    </row>
    <row r="21" spans="2:20" hidden="1" outlineLevel="1">
      <c r="B21" s="64"/>
      <c r="C21" s="65"/>
      <c r="D21" s="65"/>
      <c r="E21" s="65"/>
      <c r="F21" s="65">
        <v>10</v>
      </c>
      <c r="G21" s="66">
        <f t="shared" si="6"/>
        <v>0</v>
      </c>
      <c r="H21" s="66">
        <f t="shared" si="5"/>
        <v>0</v>
      </c>
      <c r="I21" s="67"/>
      <c r="J21" s="66">
        <f t="shared" si="7"/>
        <v>0</v>
      </c>
      <c r="K21" s="64"/>
      <c r="L21" s="65"/>
      <c r="M21" s="65"/>
      <c r="N21" s="65"/>
      <c r="O21" s="65"/>
      <c r="P21" s="65"/>
      <c r="Q21" s="65"/>
      <c r="R21" s="68"/>
      <c r="S21" s="68"/>
      <c r="T21" s="68"/>
    </row>
    <row r="22" spans="2:20" hidden="1" outlineLevel="1">
      <c r="B22" s="64"/>
      <c r="C22" s="65"/>
      <c r="D22" s="65"/>
      <c r="E22" s="65"/>
      <c r="F22" s="65">
        <v>10</v>
      </c>
      <c r="G22" s="66">
        <f t="shared" si="6"/>
        <v>0</v>
      </c>
      <c r="H22" s="66">
        <f t="shared" si="5"/>
        <v>0</v>
      </c>
      <c r="I22" s="67"/>
      <c r="J22" s="66">
        <f t="shared" si="7"/>
        <v>0</v>
      </c>
      <c r="K22" s="64"/>
      <c r="L22" s="65"/>
      <c r="M22" s="65"/>
      <c r="N22" s="65"/>
      <c r="O22" s="65"/>
      <c r="P22" s="65"/>
      <c r="Q22" s="65"/>
      <c r="R22" s="68"/>
      <c r="S22" s="68"/>
      <c r="T22" s="68"/>
    </row>
    <row r="23" spans="2:20" ht="36" hidden="1" outlineLevel="1">
      <c r="B23" s="69" t="s">
        <v>115</v>
      </c>
      <c r="C23" s="62"/>
      <c r="D23" s="62"/>
      <c r="E23" s="62"/>
      <c r="F23" s="62"/>
      <c r="G23" s="62">
        <f t="shared" ref="G23:H23" si="8">SUM(G24:G27)</f>
        <v>0</v>
      </c>
      <c r="H23" s="62">
        <f t="shared" si="8"/>
        <v>0</v>
      </c>
      <c r="I23" s="62"/>
      <c r="J23" s="62">
        <f t="shared" ref="J23" si="9">SUM(J24:J27)</f>
        <v>0</v>
      </c>
      <c r="K23" s="69"/>
      <c r="L23" s="62"/>
      <c r="M23" s="62"/>
      <c r="N23" s="62"/>
      <c r="O23" s="62"/>
      <c r="P23" s="62"/>
      <c r="Q23" s="62"/>
      <c r="R23" s="68"/>
      <c r="S23" s="68"/>
      <c r="T23" s="68"/>
    </row>
    <row r="24" spans="2:20" hidden="1" outlineLevel="1">
      <c r="B24" s="64"/>
      <c r="C24" s="65"/>
      <c r="D24" s="65"/>
      <c r="E24" s="65"/>
      <c r="F24" s="65">
        <v>10</v>
      </c>
      <c r="G24" s="66">
        <f t="shared" ref="G24:G27" si="10">D24*E24</f>
        <v>0</v>
      </c>
      <c r="H24" s="66">
        <f t="shared" ref="H24:H27" si="11">IF(F24=10,ROUNDDOWN(G24/1.1*0.1,0),IF(F24=8,ROUNDDOWN(G24/1.08*0.08,0)))</f>
        <v>0</v>
      </c>
      <c r="I24" s="67"/>
      <c r="J24" s="66">
        <f t="shared" ref="J24:J27" si="12">IF(I24="非適格請求書(80%控除対象)",ROUNDDOWN(H24*0.2,0),0)</f>
        <v>0</v>
      </c>
      <c r="K24" s="64"/>
      <c r="L24" s="65"/>
      <c r="M24" s="65"/>
      <c r="N24" s="65"/>
      <c r="O24" s="65"/>
      <c r="P24" s="65"/>
      <c r="Q24" s="65"/>
      <c r="R24" s="68"/>
      <c r="S24" s="68"/>
      <c r="T24" s="68"/>
    </row>
    <row r="25" spans="2:20" hidden="1" outlineLevel="1">
      <c r="B25" s="64"/>
      <c r="C25" s="65"/>
      <c r="D25" s="65"/>
      <c r="E25" s="65"/>
      <c r="F25" s="65">
        <v>10</v>
      </c>
      <c r="G25" s="66">
        <f t="shared" si="10"/>
        <v>0</v>
      </c>
      <c r="H25" s="66">
        <f t="shared" si="11"/>
        <v>0</v>
      </c>
      <c r="I25" s="67"/>
      <c r="J25" s="66">
        <f t="shared" si="12"/>
        <v>0</v>
      </c>
      <c r="K25" s="64"/>
      <c r="L25" s="65"/>
      <c r="M25" s="65"/>
      <c r="N25" s="65"/>
      <c r="O25" s="65"/>
      <c r="P25" s="65"/>
      <c r="Q25" s="65"/>
      <c r="R25" s="68"/>
      <c r="S25" s="68"/>
      <c r="T25" s="68"/>
    </row>
    <row r="26" spans="2:20" hidden="1" outlineLevel="1">
      <c r="B26" s="64"/>
      <c r="C26" s="65"/>
      <c r="D26" s="65"/>
      <c r="E26" s="65"/>
      <c r="F26" s="65">
        <v>10</v>
      </c>
      <c r="G26" s="66">
        <f t="shared" si="10"/>
        <v>0</v>
      </c>
      <c r="H26" s="66">
        <f t="shared" si="11"/>
        <v>0</v>
      </c>
      <c r="I26" s="67"/>
      <c r="J26" s="66">
        <f t="shared" si="12"/>
        <v>0</v>
      </c>
      <c r="K26" s="64"/>
      <c r="L26" s="65"/>
      <c r="M26" s="65"/>
      <c r="N26" s="65"/>
      <c r="O26" s="65"/>
      <c r="P26" s="65"/>
      <c r="Q26" s="65"/>
      <c r="R26" s="68"/>
      <c r="S26" s="68"/>
      <c r="T26" s="68"/>
    </row>
    <row r="27" spans="2:20" hidden="1" outlineLevel="1">
      <c r="B27" s="64"/>
      <c r="C27" s="65"/>
      <c r="D27" s="65"/>
      <c r="E27" s="65"/>
      <c r="F27" s="65">
        <v>10</v>
      </c>
      <c r="G27" s="66">
        <f t="shared" si="10"/>
        <v>0</v>
      </c>
      <c r="H27" s="66">
        <f t="shared" si="11"/>
        <v>0</v>
      </c>
      <c r="I27" s="67"/>
      <c r="J27" s="66">
        <f t="shared" si="12"/>
        <v>0</v>
      </c>
      <c r="K27" s="64"/>
      <c r="L27" s="65"/>
      <c r="M27" s="65"/>
      <c r="N27" s="65"/>
      <c r="O27" s="65"/>
      <c r="P27" s="65"/>
      <c r="Q27" s="65"/>
      <c r="R27" s="68"/>
      <c r="S27" s="68"/>
      <c r="T27" s="68"/>
    </row>
    <row r="28" spans="2:20" ht="36" hidden="1" outlineLevel="1">
      <c r="B28" s="69" t="s">
        <v>116</v>
      </c>
      <c r="C28" s="62"/>
      <c r="D28" s="62"/>
      <c r="E28" s="62"/>
      <c r="F28" s="62"/>
      <c r="G28" s="62">
        <f t="shared" ref="G28:H28" si="13">SUM(G29:G32)</f>
        <v>0</v>
      </c>
      <c r="H28" s="62">
        <f t="shared" si="13"/>
        <v>0</v>
      </c>
      <c r="I28" s="62"/>
      <c r="J28" s="62">
        <f t="shared" ref="J28" si="14">SUM(J29:J32)</f>
        <v>0</v>
      </c>
      <c r="K28" s="69"/>
      <c r="L28" s="62"/>
      <c r="M28" s="62"/>
      <c r="N28" s="62"/>
      <c r="O28" s="62"/>
      <c r="P28" s="62"/>
      <c r="Q28" s="62"/>
      <c r="R28" s="68"/>
      <c r="S28" s="68"/>
      <c r="T28" s="68"/>
    </row>
    <row r="29" spans="2:20" hidden="1" outlineLevel="1">
      <c r="B29" s="65"/>
      <c r="C29" s="65"/>
      <c r="D29" s="65"/>
      <c r="E29" s="65"/>
      <c r="F29" s="65">
        <v>10</v>
      </c>
      <c r="G29" s="66">
        <f t="shared" ref="G29:G32" si="15">D29*E29</f>
        <v>0</v>
      </c>
      <c r="H29" s="66">
        <f t="shared" ref="H29:H32" si="16">IF(F29=10,ROUNDDOWN(G29/1.1*0.1,0),IF(F29=8,ROUNDDOWN(G29/1.08*0.08,0)))</f>
        <v>0</v>
      </c>
      <c r="I29" s="67"/>
      <c r="J29" s="66">
        <f t="shared" ref="J29:J32" si="17">IF(I29="非適格請求書(80%控除対象)",ROUNDDOWN(H29*0.2,0),0)</f>
        <v>0</v>
      </c>
      <c r="K29" s="64"/>
      <c r="L29" s="65"/>
      <c r="M29" s="65"/>
      <c r="N29" s="65"/>
      <c r="O29" s="65"/>
      <c r="P29" s="65"/>
      <c r="Q29" s="65"/>
      <c r="R29" s="68"/>
      <c r="S29" s="68"/>
      <c r="T29" s="68"/>
    </row>
    <row r="30" spans="2:20" hidden="1" outlineLevel="1">
      <c r="B30" s="65"/>
      <c r="C30" s="65"/>
      <c r="D30" s="65"/>
      <c r="E30" s="65"/>
      <c r="F30" s="65">
        <v>10</v>
      </c>
      <c r="G30" s="66">
        <f t="shared" si="15"/>
        <v>0</v>
      </c>
      <c r="H30" s="66">
        <f t="shared" si="16"/>
        <v>0</v>
      </c>
      <c r="I30" s="67"/>
      <c r="J30" s="66">
        <f t="shared" si="17"/>
        <v>0</v>
      </c>
      <c r="K30" s="64"/>
      <c r="L30" s="65"/>
      <c r="M30" s="65"/>
      <c r="N30" s="65"/>
      <c r="O30" s="65"/>
      <c r="P30" s="65"/>
      <c r="Q30" s="65"/>
      <c r="R30" s="68"/>
      <c r="S30" s="68"/>
      <c r="T30" s="68"/>
    </row>
    <row r="31" spans="2:20" hidden="1" outlineLevel="1">
      <c r="B31" s="65"/>
      <c r="C31" s="65"/>
      <c r="D31" s="65"/>
      <c r="E31" s="65"/>
      <c r="F31" s="65">
        <v>10</v>
      </c>
      <c r="G31" s="66">
        <f t="shared" si="15"/>
        <v>0</v>
      </c>
      <c r="H31" s="66">
        <f t="shared" si="16"/>
        <v>0</v>
      </c>
      <c r="I31" s="67"/>
      <c r="J31" s="66">
        <f t="shared" si="17"/>
        <v>0</v>
      </c>
      <c r="K31" s="64"/>
      <c r="L31" s="65"/>
      <c r="M31" s="65"/>
      <c r="N31" s="65"/>
      <c r="O31" s="65"/>
      <c r="P31" s="65"/>
      <c r="Q31" s="65"/>
      <c r="R31" s="68"/>
      <c r="S31" s="68"/>
      <c r="T31" s="68"/>
    </row>
    <row r="32" spans="2:20" hidden="1" outlineLevel="1">
      <c r="B32" s="65"/>
      <c r="C32" s="65"/>
      <c r="D32" s="65"/>
      <c r="E32" s="65"/>
      <c r="F32" s="65">
        <v>10</v>
      </c>
      <c r="G32" s="66">
        <f t="shared" si="15"/>
        <v>0</v>
      </c>
      <c r="H32" s="66">
        <f t="shared" si="16"/>
        <v>0</v>
      </c>
      <c r="I32" s="67"/>
      <c r="J32" s="66">
        <f t="shared" si="17"/>
        <v>0</v>
      </c>
      <c r="K32" s="64"/>
      <c r="L32" s="65"/>
      <c r="M32" s="65"/>
      <c r="N32" s="65"/>
      <c r="O32" s="65"/>
      <c r="P32" s="65"/>
      <c r="Q32" s="65"/>
      <c r="R32" s="68"/>
      <c r="S32" s="68"/>
      <c r="T32" s="68"/>
    </row>
    <row r="33" spans="2:20" ht="36" hidden="1" outlineLevel="1">
      <c r="B33" s="69" t="s">
        <v>117</v>
      </c>
      <c r="C33" s="62"/>
      <c r="D33" s="62"/>
      <c r="E33" s="62"/>
      <c r="F33" s="62"/>
      <c r="G33" s="62">
        <f>SUM(G34:G37)</f>
        <v>0</v>
      </c>
      <c r="H33" s="62">
        <f>SUM(H34:H37)</f>
        <v>0</v>
      </c>
      <c r="I33" s="62"/>
      <c r="J33" s="62">
        <f>SUM(J34:J37)</f>
        <v>0</v>
      </c>
      <c r="K33" s="69"/>
      <c r="L33" s="62"/>
      <c r="M33" s="62"/>
      <c r="N33" s="62"/>
      <c r="O33" s="62"/>
      <c r="P33" s="62"/>
      <c r="Q33" s="62"/>
      <c r="R33" s="68"/>
      <c r="S33" s="68"/>
      <c r="T33" s="68"/>
    </row>
    <row r="34" spans="2:20" hidden="1" outlineLevel="1">
      <c r="B34" s="65"/>
      <c r="C34" s="65"/>
      <c r="D34" s="65"/>
      <c r="E34" s="65"/>
      <c r="F34" s="65">
        <v>10</v>
      </c>
      <c r="G34" s="66">
        <f>D34*E34</f>
        <v>0</v>
      </c>
      <c r="H34" s="66">
        <f t="shared" ref="H34:H37" si="18">IF(F34=10,ROUNDDOWN(G34/1.1*0.1,0),IF(F34=8,ROUNDDOWN(G34/1.08*0.08,0)))</f>
        <v>0</v>
      </c>
      <c r="I34" s="67"/>
      <c r="J34" s="66">
        <f>IF(I34="非適格請求書(80%控除対象)",ROUNDDOWN(H34*0.2,0),0)</f>
        <v>0</v>
      </c>
      <c r="K34" s="64"/>
      <c r="L34" s="65"/>
      <c r="M34" s="65"/>
      <c r="N34" s="65"/>
      <c r="O34" s="65"/>
      <c r="P34" s="65"/>
      <c r="Q34" s="65"/>
      <c r="R34" s="68"/>
      <c r="S34" s="68"/>
      <c r="T34" s="68"/>
    </row>
    <row r="35" spans="2:20" hidden="1" outlineLevel="1">
      <c r="B35" s="65"/>
      <c r="C35" s="65"/>
      <c r="D35" s="65"/>
      <c r="E35" s="65"/>
      <c r="F35" s="65">
        <v>10</v>
      </c>
      <c r="G35" s="66">
        <f t="shared" ref="G35:G37" si="19">D35*E35</f>
        <v>0</v>
      </c>
      <c r="H35" s="66">
        <f t="shared" si="18"/>
        <v>0</v>
      </c>
      <c r="I35" s="67"/>
      <c r="J35" s="66">
        <f t="shared" ref="J35:J37" si="20">IF(I35="非適格請求書(80%控除対象)",ROUNDDOWN(H35*0.2,0),0)</f>
        <v>0</v>
      </c>
      <c r="K35" s="64"/>
      <c r="L35" s="65"/>
      <c r="M35" s="65"/>
      <c r="N35" s="65"/>
      <c r="O35" s="65"/>
      <c r="P35" s="65"/>
      <c r="Q35" s="65"/>
      <c r="R35" s="68"/>
      <c r="S35" s="68"/>
      <c r="T35" s="68"/>
    </row>
    <row r="36" spans="2:20" hidden="1" outlineLevel="1">
      <c r="B36" s="65"/>
      <c r="C36" s="65"/>
      <c r="D36" s="65"/>
      <c r="E36" s="65"/>
      <c r="F36" s="65">
        <v>10</v>
      </c>
      <c r="G36" s="66">
        <f t="shared" si="19"/>
        <v>0</v>
      </c>
      <c r="H36" s="66">
        <f t="shared" si="18"/>
        <v>0</v>
      </c>
      <c r="I36" s="67"/>
      <c r="J36" s="66">
        <f t="shared" si="20"/>
        <v>0</v>
      </c>
      <c r="K36" s="64"/>
      <c r="L36" s="65"/>
      <c r="M36" s="65"/>
      <c r="N36" s="65"/>
      <c r="O36" s="65"/>
      <c r="P36" s="65"/>
      <c r="Q36" s="65"/>
      <c r="R36" s="68"/>
      <c r="S36" s="68"/>
      <c r="T36" s="68"/>
    </row>
    <row r="37" spans="2:20" hidden="1" outlineLevel="1">
      <c r="B37" s="65"/>
      <c r="C37" s="65"/>
      <c r="D37" s="65"/>
      <c r="E37" s="65"/>
      <c r="F37" s="65">
        <v>10</v>
      </c>
      <c r="G37" s="66">
        <f t="shared" si="19"/>
        <v>0</v>
      </c>
      <c r="H37" s="66">
        <f t="shared" si="18"/>
        <v>0</v>
      </c>
      <c r="I37" s="67"/>
      <c r="J37" s="66">
        <f t="shared" si="20"/>
        <v>0</v>
      </c>
      <c r="K37" s="64"/>
      <c r="L37" s="65"/>
      <c r="M37" s="65"/>
      <c r="N37" s="65"/>
      <c r="O37" s="65"/>
      <c r="P37" s="65"/>
      <c r="Q37" s="65"/>
      <c r="R37" s="68"/>
      <c r="S37" s="68"/>
      <c r="T37" s="68"/>
    </row>
    <row r="38" spans="2:20" ht="36" hidden="1" outlineLevel="1">
      <c r="B38" s="69" t="s">
        <v>118</v>
      </c>
      <c r="C38" s="62"/>
      <c r="D38" s="62"/>
      <c r="E38" s="62"/>
      <c r="F38" s="62"/>
      <c r="G38" s="62">
        <f>SUM(G39:G42)</f>
        <v>0</v>
      </c>
      <c r="H38" s="62">
        <f>SUM(H39:H42)</f>
        <v>0</v>
      </c>
      <c r="I38" s="62"/>
      <c r="J38" s="62">
        <f>SUM(J39:J42)</f>
        <v>0</v>
      </c>
      <c r="K38" s="69"/>
      <c r="L38" s="62"/>
      <c r="M38" s="62"/>
      <c r="N38" s="62"/>
      <c r="O38" s="62"/>
      <c r="P38" s="62"/>
      <c r="Q38" s="62"/>
      <c r="R38" s="68"/>
      <c r="S38" s="68"/>
      <c r="T38" s="68"/>
    </row>
    <row r="39" spans="2:20" hidden="1" outlineLevel="1">
      <c r="B39" s="65"/>
      <c r="C39" s="65"/>
      <c r="D39" s="65"/>
      <c r="E39" s="65"/>
      <c r="F39" s="70"/>
      <c r="G39" s="66">
        <f>D39*E39</f>
        <v>0</v>
      </c>
      <c r="H39" s="70"/>
      <c r="I39" s="70"/>
      <c r="J39" s="70"/>
      <c r="K39" s="64"/>
      <c r="L39" s="65"/>
      <c r="M39" s="65"/>
      <c r="N39" s="65"/>
      <c r="O39" s="65"/>
      <c r="P39" s="65"/>
      <c r="Q39" s="65"/>
      <c r="R39" s="68"/>
      <c r="S39" s="68"/>
      <c r="T39" s="68"/>
    </row>
    <row r="40" spans="2:20" hidden="1" outlineLevel="1">
      <c r="B40" s="65"/>
      <c r="C40" s="65"/>
      <c r="D40" s="65"/>
      <c r="E40" s="65"/>
      <c r="F40" s="71"/>
      <c r="G40" s="66">
        <f t="shared" ref="G40:G42" si="21">D40*E40</f>
        <v>0</v>
      </c>
      <c r="H40" s="71"/>
      <c r="I40" s="71"/>
      <c r="J40" s="71"/>
      <c r="K40" s="64"/>
      <c r="L40" s="65"/>
      <c r="M40" s="65"/>
      <c r="N40" s="65"/>
      <c r="O40" s="65"/>
      <c r="P40" s="65"/>
      <c r="Q40" s="65"/>
      <c r="R40" s="68"/>
      <c r="S40" s="68"/>
      <c r="T40" s="68"/>
    </row>
    <row r="41" spans="2:20" hidden="1" outlineLevel="1">
      <c r="B41" s="65"/>
      <c r="C41" s="65"/>
      <c r="D41" s="65"/>
      <c r="E41" s="65"/>
      <c r="F41" s="71"/>
      <c r="G41" s="66">
        <f t="shared" si="21"/>
        <v>0</v>
      </c>
      <c r="H41" s="71"/>
      <c r="I41" s="71"/>
      <c r="J41" s="71"/>
      <c r="K41" s="64"/>
      <c r="L41" s="65"/>
      <c r="M41" s="65"/>
      <c r="N41" s="65"/>
      <c r="O41" s="65"/>
      <c r="P41" s="65"/>
      <c r="Q41" s="65"/>
      <c r="R41" s="68"/>
      <c r="S41" s="68"/>
      <c r="T41" s="68"/>
    </row>
    <row r="42" spans="2:20" hidden="1" outlineLevel="1">
      <c r="B42" s="65"/>
      <c r="C42" s="65"/>
      <c r="D42" s="65"/>
      <c r="E42" s="65"/>
      <c r="F42" s="72"/>
      <c r="G42" s="66">
        <f t="shared" si="21"/>
        <v>0</v>
      </c>
      <c r="H42" s="72"/>
      <c r="I42" s="72"/>
      <c r="J42" s="72"/>
      <c r="K42" s="64"/>
      <c r="L42" s="65"/>
      <c r="M42" s="65"/>
      <c r="N42" s="65"/>
      <c r="O42" s="65"/>
      <c r="P42" s="65"/>
      <c r="Q42" s="65"/>
      <c r="R42" s="68"/>
      <c r="S42" s="68"/>
      <c r="T42" s="68"/>
    </row>
    <row r="43" spans="2:20" ht="36" hidden="1" outlineLevel="1">
      <c r="B43" s="69" t="s">
        <v>119</v>
      </c>
      <c r="C43" s="62"/>
      <c r="D43" s="62"/>
      <c r="E43" s="62"/>
      <c r="F43" s="62"/>
      <c r="G43" s="62">
        <f t="shared" ref="G43:H43" si="22">SUM(G44:G47)</f>
        <v>0</v>
      </c>
      <c r="H43" s="62">
        <f t="shared" si="22"/>
        <v>0</v>
      </c>
      <c r="I43" s="62"/>
      <c r="J43" s="62">
        <f t="shared" ref="J43" si="23">SUM(J44:J47)</f>
        <v>0</v>
      </c>
      <c r="K43" s="69"/>
      <c r="L43" s="62"/>
      <c r="M43" s="62"/>
      <c r="N43" s="62"/>
      <c r="O43" s="62"/>
      <c r="P43" s="62"/>
      <c r="Q43" s="62"/>
      <c r="R43" s="68"/>
      <c r="S43" s="68"/>
      <c r="T43" s="68"/>
    </row>
    <row r="44" spans="2:20" hidden="1" outlineLevel="1">
      <c r="B44" s="65"/>
      <c r="C44" s="65"/>
      <c r="D44" s="65"/>
      <c r="E44" s="65"/>
      <c r="F44" s="65">
        <v>10</v>
      </c>
      <c r="G44" s="66">
        <f t="shared" ref="G44:G47" si="24">D44*E44</f>
        <v>0</v>
      </c>
      <c r="H44" s="66">
        <f t="shared" ref="H44:H47" si="25">IF(F44=10,ROUNDDOWN(G44/1.1*0.1,0),IF(F44=8,ROUNDDOWN(G44/1.08*0.08,0)))</f>
        <v>0</v>
      </c>
      <c r="I44" s="67"/>
      <c r="J44" s="66">
        <f t="shared" ref="J44:J47" si="26">IF(I44="非適格請求書(80%控除対象)",ROUNDDOWN(H44*0.2,0),0)</f>
        <v>0</v>
      </c>
      <c r="K44" s="64"/>
      <c r="L44" s="65"/>
      <c r="M44" s="65"/>
      <c r="N44" s="65"/>
      <c r="O44" s="65"/>
      <c r="P44" s="65"/>
      <c r="Q44" s="65"/>
      <c r="R44" s="68"/>
      <c r="S44" s="68"/>
      <c r="T44" s="68"/>
    </row>
    <row r="45" spans="2:20" hidden="1" outlineLevel="1">
      <c r="B45" s="65"/>
      <c r="C45" s="65"/>
      <c r="D45" s="65"/>
      <c r="E45" s="65"/>
      <c r="F45" s="65">
        <v>10</v>
      </c>
      <c r="G45" s="66">
        <f t="shared" si="24"/>
        <v>0</v>
      </c>
      <c r="H45" s="66">
        <f t="shared" si="25"/>
        <v>0</v>
      </c>
      <c r="I45" s="67"/>
      <c r="J45" s="66">
        <f t="shared" si="26"/>
        <v>0</v>
      </c>
      <c r="K45" s="64"/>
      <c r="L45" s="65"/>
      <c r="M45" s="65"/>
      <c r="N45" s="65"/>
      <c r="O45" s="65"/>
      <c r="P45" s="65"/>
      <c r="Q45" s="65"/>
      <c r="R45" s="68"/>
      <c r="S45" s="68"/>
      <c r="T45" s="68"/>
    </row>
    <row r="46" spans="2:20" hidden="1" outlineLevel="1">
      <c r="B46" s="65"/>
      <c r="C46" s="65"/>
      <c r="D46" s="65"/>
      <c r="E46" s="65"/>
      <c r="F46" s="65">
        <v>10</v>
      </c>
      <c r="G46" s="66">
        <f t="shared" si="24"/>
        <v>0</v>
      </c>
      <c r="H46" s="66">
        <f t="shared" si="25"/>
        <v>0</v>
      </c>
      <c r="I46" s="67"/>
      <c r="J46" s="66">
        <f t="shared" si="26"/>
        <v>0</v>
      </c>
      <c r="K46" s="64"/>
      <c r="L46" s="65"/>
      <c r="M46" s="65"/>
      <c r="N46" s="65"/>
      <c r="O46" s="65"/>
      <c r="P46" s="65"/>
      <c r="Q46" s="65"/>
      <c r="R46" s="68"/>
      <c r="S46" s="68"/>
      <c r="T46" s="68"/>
    </row>
    <row r="47" spans="2:20" hidden="1" outlineLevel="1">
      <c r="B47" s="65"/>
      <c r="C47" s="65"/>
      <c r="D47" s="65"/>
      <c r="E47" s="65"/>
      <c r="F47" s="65">
        <v>10</v>
      </c>
      <c r="G47" s="66">
        <f t="shared" si="24"/>
        <v>0</v>
      </c>
      <c r="H47" s="66">
        <f t="shared" si="25"/>
        <v>0</v>
      </c>
      <c r="I47" s="67"/>
      <c r="J47" s="66">
        <f t="shared" si="26"/>
        <v>0</v>
      </c>
      <c r="K47" s="64"/>
      <c r="L47" s="65"/>
      <c r="M47" s="65"/>
      <c r="N47" s="65"/>
      <c r="O47" s="65"/>
      <c r="P47" s="65"/>
      <c r="Q47" s="65"/>
      <c r="R47" s="68"/>
      <c r="S47" s="68"/>
      <c r="T47" s="68"/>
    </row>
    <row r="48" spans="2:20" ht="36" hidden="1" outlineLevel="1">
      <c r="B48" s="69" t="s">
        <v>120</v>
      </c>
      <c r="C48" s="62"/>
      <c r="D48" s="62"/>
      <c r="E48" s="62"/>
      <c r="F48" s="62"/>
      <c r="G48" s="62">
        <f t="shared" ref="G48:H48" si="27">SUM(G49:G52)</f>
        <v>0</v>
      </c>
      <c r="H48" s="62">
        <f t="shared" si="27"/>
        <v>0</v>
      </c>
      <c r="I48" s="62"/>
      <c r="J48" s="62">
        <f t="shared" ref="J48" si="28">SUM(J49:J52)</f>
        <v>0</v>
      </c>
      <c r="K48" s="69"/>
      <c r="L48" s="62"/>
      <c r="M48" s="62"/>
      <c r="N48" s="62"/>
      <c r="O48" s="62"/>
      <c r="P48" s="62"/>
      <c r="Q48" s="62"/>
      <c r="R48" s="68"/>
      <c r="S48" s="68"/>
      <c r="T48" s="68"/>
    </row>
    <row r="49" spans="2:20" hidden="1" outlineLevel="1">
      <c r="B49" s="65"/>
      <c r="C49" s="65"/>
      <c r="D49" s="65"/>
      <c r="E49" s="65"/>
      <c r="F49" s="65">
        <v>10</v>
      </c>
      <c r="G49" s="66">
        <f t="shared" ref="G49:G52" si="29">D49*E49</f>
        <v>0</v>
      </c>
      <c r="H49" s="66">
        <f t="shared" ref="H49:H52" si="30">IF(F49=10,ROUNDDOWN(G49/1.1*0.1,0),IF(F49=8,ROUNDDOWN(G49/1.08*0.08,0)))</f>
        <v>0</v>
      </c>
      <c r="I49" s="67"/>
      <c r="J49" s="66">
        <f t="shared" ref="J49:J52" si="31">IF(I49="非適格請求書(80%控除対象)",ROUNDDOWN(H49*0.2,0),0)</f>
        <v>0</v>
      </c>
      <c r="K49" s="64"/>
      <c r="L49" s="65"/>
      <c r="M49" s="65"/>
      <c r="N49" s="65"/>
      <c r="O49" s="65"/>
      <c r="P49" s="65"/>
      <c r="Q49" s="65"/>
      <c r="R49" s="68"/>
      <c r="S49" s="68"/>
      <c r="T49" s="68"/>
    </row>
    <row r="50" spans="2:20" hidden="1" outlineLevel="1">
      <c r="B50" s="65"/>
      <c r="C50" s="65"/>
      <c r="D50" s="65"/>
      <c r="E50" s="65"/>
      <c r="F50" s="65">
        <v>10</v>
      </c>
      <c r="G50" s="66">
        <f t="shared" si="29"/>
        <v>0</v>
      </c>
      <c r="H50" s="66">
        <f t="shared" si="30"/>
        <v>0</v>
      </c>
      <c r="I50" s="67"/>
      <c r="J50" s="66">
        <f t="shared" si="31"/>
        <v>0</v>
      </c>
      <c r="K50" s="64"/>
      <c r="L50" s="65"/>
      <c r="M50" s="65"/>
      <c r="N50" s="65"/>
      <c r="O50" s="65"/>
      <c r="P50" s="65"/>
      <c r="Q50" s="65"/>
      <c r="R50" s="68"/>
      <c r="S50" s="68"/>
      <c r="T50" s="68"/>
    </row>
    <row r="51" spans="2:20" hidden="1" outlineLevel="1">
      <c r="B51" s="65"/>
      <c r="C51" s="65"/>
      <c r="D51" s="65"/>
      <c r="E51" s="65"/>
      <c r="F51" s="65">
        <v>10</v>
      </c>
      <c r="G51" s="66">
        <f t="shared" si="29"/>
        <v>0</v>
      </c>
      <c r="H51" s="66">
        <f t="shared" si="30"/>
        <v>0</v>
      </c>
      <c r="I51" s="67"/>
      <c r="J51" s="66">
        <f t="shared" si="31"/>
        <v>0</v>
      </c>
      <c r="K51" s="64"/>
      <c r="L51" s="65"/>
      <c r="M51" s="65"/>
      <c r="N51" s="65"/>
      <c r="O51" s="65"/>
      <c r="P51" s="65"/>
      <c r="Q51" s="65"/>
      <c r="R51" s="68"/>
      <c r="S51" s="68"/>
      <c r="T51" s="68"/>
    </row>
    <row r="52" spans="2:20" hidden="1" outlineLevel="1">
      <c r="B52" s="65"/>
      <c r="C52" s="65"/>
      <c r="D52" s="65"/>
      <c r="E52" s="65"/>
      <c r="F52" s="65">
        <v>10</v>
      </c>
      <c r="G52" s="66">
        <f t="shared" si="29"/>
        <v>0</v>
      </c>
      <c r="H52" s="66">
        <f t="shared" si="30"/>
        <v>0</v>
      </c>
      <c r="I52" s="67"/>
      <c r="J52" s="66">
        <f t="shared" si="31"/>
        <v>0</v>
      </c>
      <c r="K52" s="64"/>
      <c r="L52" s="65"/>
      <c r="M52" s="65"/>
      <c r="N52" s="65"/>
      <c r="O52" s="65"/>
      <c r="P52" s="65"/>
      <c r="Q52" s="65"/>
      <c r="R52" s="68"/>
      <c r="S52" s="68"/>
      <c r="T52" s="68"/>
    </row>
    <row r="53" spans="2:20" ht="36" hidden="1" outlineLevel="1">
      <c r="B53" s="69" t="s">
        <v>121</v>
      </c>
      <c r="C53" s="62"/>
      <c r="D53" s="62"/>
      <c r="E53" s="62"/>
      <c r="F53" s="62"/>
      <c r="G53" s="62">
        <f t="shared" ref="G53:H53" si="32">SUM(G54:G57)</f>
        <v>0</v>
      </c>
      <c r="H53" s="62">
        <f t="shared" si="32"/>
        <v>0</v>
      </c>
      <c r="I53" s="62"/>
      <c r="J53" s="62">
        <f t="shared" ref="J53" si="33">SUM(J54:J57)</f>
        <v>0</v>
      </c>
      <c r="K53" s="69"/>
      <c r="L53" s="62"/>
      <c r="M53" s="62"/>
      <c r="N53" s="62"/>
      <c r="O53" s="62"/>
      <c r="P53" s="62"/>
      <c r="Q53" s="62"/>
      <c r="R53" s="68"/>
      <c r="S53" s="68"/>
      <c r="T53" s="68"/>
    </row>
    <row r="54" spans="2:20" hidden="1" outlineLevel="1">
      <c r="B54" s="65"/>
      <c r="C54" s="65"/>
      <c r="D54" s="65"/>
      <c r="E54" s="65"/>
      <c r="F54" s="65">
        <v>10</v>
      </c>
      <c r="G54" s="66">
        <f t="shared" ref="G54:G57" si="34">D54*E54</f>
        <v>0</v>
      </c>
      <c r="H54" s="66">
        <f t="shared" ref="H54:H57" si="35">IF(F54=10,ROUNDDOWN(G54/1.1*0.1,0),IF(F54=8,ROUNDDOWN(G54/1.08*0.08,0)))</f>
        <v>0</v>
      </c>
      <c r="I54" s="67"/>
      <c r="J54" s="66">
        <f t="shared" ref="J54:J57" si="36">IF(I54="非適格請求書(80%控除対象)",ROUNDDOWN(H54*0.2,0),0)</f>
        <v>0</v>
      </c>
      <c r="K54" s="64"/>
      <c r="L54" s="65"/>
      <c r="M54" s="65"/>
      <c r="N54" s="65"/>
      <c r="O54" s="65"/>
      <c r="P54" s="65"/>
      <c r="Q54" s="65"/>
      <c r="R54" s="68"/>
      <c r="S54" s="68"/>
      <c r="T54" s="68"/>
    </row>
    <row r="55" spans="2:20" hidden="1" outlineLevel="1">
      <c r="B55" s="65"/>
      <c r="C55" s="65"/>
      <c r="D55" s="65"/>
      <c r="E55" s="65"/>
      <c r="F55" s="65">
        <v>10</v>
      </c>
      <c r="G55" s="66">
        <f t="shared" si="34"/>
        <v>0</v>
      </c>
      <c r="H55" s="66">
        <f t="shared" si="35"/>
        <v>0</v>
      </c>
      <c r="I55" s="67"/>
      <c r="J55" s="66">
        <f t="shared" si="36"/>
        <v>0</v>
      </c>
      <c r="K55" s="64"/>
      <c r="L55" s="65"/>
      <c r="M55" s="65"/>
      <c r="N55" s="65"/>
      <c r="O55" s="65"/>
      <c r="P55" s="65"/>
      <c r="Q55" s="65"/>
      <c r="R55" s="68"/>
      <c r="S55" s="68"/>
      <c r="T55" s="68"/>
    </row>
    <row r="56" spans="2:20" hidden="1" outlineLevel="1">
      <c r="B56" s="65"/>
      <c r="C56" s="65"/>
      <c r="D56" s="65"/>
      <c r="E56" s="65"/>
      <c r="F56" s="65">
        <v>10</v>
      </c>
      <c r="G56" s="66">
        <f t="shared" si="34"/>
        <v>0</v>
      </c>
      <c r="H56" s="66">
        <f t="shared" si="35"/>
        <v>0</v>
      </c>
      <c r="I56" s="67"/>
      <c r="J56" s="66">
        <f t="shared" si="36"/>
        <v>0</v>
      </c>
      <c r="K56" s="64"/>
      <c r="L56" s="65"/>
      <c r="M56" s="65"/>
      <c r="N56" s="65"/>
      <c r="O56" s="65"/>
      <c r="P56" s="65"/>
      <c r="Q56" s="65"/>
      <c r="R56" s="68"/>
      <c r="S56" s="68"/>
      <c r="T56" s="68"/>
    </row>
    <row r="57" spans="2:20" hidden="1" outlineLevel="1">
      <c r="B57" s="65"/>
      <c r="C57" s="65"/>
      <c r="D57" s="65"/>
      <c r="E57" s="65"/>
      <c r="F57" s="65">
        <v>10</v>
      </c>
      <c r="G57" s="66">
        <f t="shared" si="34"/>
        <v>0</v>
      </c>
      <c r="H57" s="66">
        <f t="shared" si="35"/>
        <v>0</v>
      </c>
      <c r="I57" s="67"/>
      <c r="J57" s="66">
        <f t="shared" si="36"/>
        <v>0</v>
      </c>
      <c r="K57" s="64"/>
      <c r="L57" s="65"/>
      <c r="M57" s="65"/>
      <c r="N57" s="65"/>
      <c r="O57" s="65"/>
      <c r="P57" s="65"/>
      <c r="Q57" s="65"/>
      <c r="R57" s="68"/>
      <c r="S57" s="68"/>
      <c r="T57" s="68"/>
    </row>
    <row r="58" spans="2:20" ht="36" hidden="1" outlineLevel="1">
      <c r="B58" s="69" t="s">
        <v>122</v>
      </c>
      <c r="C58" s="62"/>
      <c r="D58" s="62"/>
      <c r="E58" s="62"/>
      <c r="F58" s="62"/>
      <c r="G58" s="62">
        <f t="shared" ref="G58:H58" si="37">SUM(G59:G62)</f>
        <v>0</v>
      </c>
      <c r="H58" s="62">
        <f t="shared" si="37"/>
        <v>0</v>
      </c>
      <c r="I58" s="62"/>
      <c r="J58" s="62">
        <f t="shared" ref="J58" si="38">SUM(J59:J62)</f>
        <v>0</v>
      </c>
      <c r="K58" s="69"/>
      <c r="L58" s="62"/>
      <c r="M58" s="62"/>
      <c r="N58" s="62"/>
      <c r="O58" s="62"/>
      <c r="P58" s="62"/>
      <c r="Q58" s="62"/>
      <c r="R58" s="68"/>
      <c r="S58" s="68"/>
      <c r="T58" s="68"/>
    </row>
    <row r="59" spans="2:20" hidden="1" outlineLevel="1">
      <c r="B59" s="65"/>
      <c r="C59" s="65"/>
      <c r="D59" s="65"/>
      <c r="E59" s="65"/>
      <c r="F59" s="65">
        <v>10</v>
      </c>
      <c r="G59" s="66">
        <f t="shared" ref="G59:G62" si="39">D59*E59</f>
        <v>0</v>
      </c>
      <c r="H59" s="66">
        <f t="shared" ref="H59:H62" si="40">IF(F59=10,ROUNDDOWN(G59/1.1*0.1,0),IF(F59=8,ROUNDDOWN(G59/1.08*0.08,0)))</f>
        <v>0</v>
      </c>
      <c r="I59" s="67"/>
      <c r="J59" s="66">
        <f t="shared" ref="J59:J62" si="41">IF(I59="非適格請求書(80%控除対象)",ROUNDDOWN(H59*0.2,0),0)</f>
        <v>0</v>
      </c>
      <c r="K59" s="64"/>
      <c r="L59" s="65"/>
      <c r="M59" s="65"/>
      <c r="N59" s="65"/>
      <c r="O59" s="65"/>
      <c r="P59" s="65"/>
      <c r="Q59" s="65"/>
      <c r="R59" s="68"/>
      <c r="S59" s="68"/>
      <c r="T59" s="68"/>
    </row>
    <row r="60" spans="2:20" hidden="1" outlineLevel="1">
      <c r="B60" s="65"/>
      <c r="C60" s="65"/>
      <c r="D60" s="65"/>
      <c r="E60" s="65"/>
      <c r="F60" s="65">
        <v>10</v>
      </c>
      <c r="G60" s="66">
        <f t="shared" si="39"/>
        <v>0</v>
      </c>
      <c r="H60" s="66">
        <f t="shared" si="40"/>
        <v>0</v>
      </c>
      <c r="I60" s="67"/>
      <c r="J60" s="66">
        <f t="shared" si="41"/>
        <v>0</v>
      </c>
      <c r="K60" s="64"/>
      <c r="L60" s="65"/>
      <c r="M60" s="65"/>
      <c r="N60" s="65"/>
      <c r="O60" s="65"/>
      <c r="P60" s="65"/>
      <c r="Q60" s="65"/>
      <c r="R60" s="68"/>
      <c r="S60" s="68"/>
      <c r="T60" s="68"/>
    </row>
    <row r="61" spans="2:20" hidden="1" outlineLevel="1">
      <c r="B61" s="65"/>
      <c r="C61" s="65"/>
      <c r="D61" s="65"/>
      <c r="E61" s="65"/>
      <c r="F61" s="65">
        <v>10</v>
      </c>
      <c r="G61" s="66">
        <f t="shared" si="39"/>
        <v>0</v>
      </c>
      <c r="H61" s="66">
        <f t="shared" si="40"/>
        <v>0</v>
      </c>
      <c r="I61" s="67"/>
      <c r="J61" s="66">
        <f t="shared" si="41"/>
        <v>0</v>
      </c>
      <c r="K61" s="64"/>
      <c r="L61" s="65"/>
      <c r="M61" s="65"/>
      <c r="N61" s="65"/>
      <c r="O61" s="65"/>
      <c r="P61" s="65"/>
      <c r="Q61" s="65"/>
      <c r="R61" s="68"/>
      <c r="S61" s="68"/>
      <c r="T61" s="68"/>
    </row>
    <row r="62" spans="2:20" hidden="1" outlineLevel="1">
      <c r="B62" s="65"/>
      <c r="C62" s="65"/>
      <c r="D62" s="65"/>
      <c r="E62" s="65"/>
      <c r="F62" s="65">
        <v>10</v>
      </c>
      <c r="G62" s="66">
        <f t="shared" si="39"/>
        <v>0</v>
      </c>
      <c r="H62" s="66">
        <f t="shared" si="40"/>
        <v>0</v>
      </c>
      <c r="I62" s="67"/>
      <c r="J62" s="66">
        <f t="shared" si="41"/>
        <v>0</v>
      </c>
      <c r="K62" s="64"/>
      <c r="L62" s="65"/>
      <c r="M62" s="65"/>
      <c r="N62" s="65"/>
      <c r="O62" s="65"/>
      <c r="P62" s="65"/>
      <c r="Q62" s="65"/>
      <c r="R62" s="68"/>
      <c r="S62" s="68"/>
      <c r="T62" s="68"/>
    </row>
    <row r="63" spans="2:20" ht="36" hidden="1" outlineLevel="1">
      <c r="B63" s="69" t="s">
        <v>123</v>
      </c>
      <c r="C63" s="62"/>
      <c r="D63" s="62"/>
      <c r="E63" s="62"/>
      <c r="F63" s="62"/>
      <c r="G63" s="62">
        <f t="shared" ref="G63:H63" si="42">SUM(G64:G67)</f>
        <v>0</v>
      </c>
      <c r="H63" s="62">
        <f t="shared" si="42"/>
        <v>0</v>
      </c>
      <c r="I63" s="62"/>
      <c r="J63" s="62">
        <f t="shared" ref="J63" si="43">SUM(J64:J67)</f>
        <v>0</v>
      </c>
      <c r="K63" s="69"/>
      <c r="L63" s="62"/>
      <c r="M63" s="62"/>
      <c r="N63" s="62"/>
      <c r="O63" s="62"/>
      <c r="P63" s="62"/>
      <c r="Q63" s="62"/>
      <c r="R63" s="68"/>
      <c r="S63" s="68"/>
      <c r="T63" s="68"/>
    </row>
    <row r="64" spans="2:20" hidden="1" outlineLevel="1">
      <c r="B64" s="65"/>
      <c r="C64" s="65"/>
      <c r="D64" s="65"/>
      <c r="E64" s="65"/>
      <c r="F64" s="65">
        <v>10</v>
      </c>
      <c r="G64" s="66">
        <f t="shared" ref="G64:G67" si="44">D64*E64</f>
        <v>0</v>
      </c>
      <c r="H64" s="66">
        <f t="shared" ref="H64:H67" si="45">IF(F64=10,ROUNDDOWN(G64/1.1*0.1,0),IF(F64=8,ROUNDDOWN(G64/1.08*0.08,0)))</f>
        <v>0</v>
      </c>
      <c r="I64" s="67"/>
      <c r="J64" s="66">
        <f t="shared" ref="J64:J67" si="46">IF(I64="非適格請求書(80%控除対象)",ROUNDDOWN(H64*0.2,0),0)</f>
        <v>0</v>
      </c>
      <c r="K64" s="64"/>
      <c r="L64" s="65"/>
      <c r="M64" s="65"/>
      <c r="N64" s="65"/>
      <c r="O64" s="65"/>
      <c r="P64" s="65"/>
      <c r="Q64" s="65"/>
      <c r="R64" s="68"/>
      <c r="S64" s="68"/>
      <c r="T64" s="68"/>
    </row>
    <row r="65" spans="2:20" hidden="1" outlineLevel="1">
      <c r="B65" s="65"/>
      <c r="C65" s="65"/>
      <c r="D65" s="65"/>
      <c r="E65" s="65"/>
      <c r="F65" s="65">
        <v>10</v>
      </c>
      <c r="G65" s="66">
        <f t="shared" si="44"/>
        <v>0</v>
      </c>
      <c r="H65" s="66">
        <f t="shared" si="45"/>
        <v>0</v>
      </c>
      <c r="I65" s="67"/>
      <c r="J65" s="66">
        <f t="shared" si="46"/>
        <v>0</v>
      </c>
      <c r="K65" s="64"/>
      <c r="L65" s="65"/>
      <c r="M65" s="65"/>
      <c r="N65" s="65"/>
      <c r="O65" s="65"/>
      <c r="P65" s="65"/>
      <c r="Q65" s="65"/>
      <c r="R65" s="68"/>
      <c r="S65" s="68"/>
      <c r="T65" s="68"/>
    </row>
    <row r="66" spans="2:20" hidden="1" outlineLevel="1">
      <c r="B66" s="65"/>
      <c r="C66" s="65"/>
      <c r="D66" s="65"/>
      <c r="E66" s="65"/>
      <c r="F66" s="65">
        <v>10</v>
      </c>
      <c r="G66" s="66">
        <f t="shared" si="44"/>
        <v>0</v>
      </c>
      <c r="H66" s="66">
        <f t="shared" si="45"/>
        <v>0</v>
      </c>
      <c r="I66" s="67"/>
      <c r="J66" s="66">
        <f t="shared" si="46"/>
        <v>0</v>
      </c>
      <c r="K66" s="64"/>
      <c r="L66" s="65"/>
      <c r="M66" s="65"/>
      <c r="N66" s="65"/>
      <c r="O66" s="65"/>
      <c r="P66" s="65"/>
      <c r="Q66" s="65"/>
      <c r="R66" s="68"/>
      <c r="S66" s="68"/>
      <c r="T66" s="68"/>
    </row>
    <row r="67" spans="2:20" hidden="1" outlineLevel="1">
      <c r="B67" s="65"/>
      <c r="C67" s="65"/>
      <c r="D67" s="65"/>
      <c r="E67" s="65"/>
      <c r="F67" s="65">
        <v>10</v>
      </c>
      <c r="G67" s="66">
        <f t="shared" si="44"/>
        <v>0</v>
      </c>
      <c r="H67" s="66">
        <f t="shared" si="45"/>
        <v>0</v>
      </c>
      <c r="I67" s="67"/>
      <c r="J67" s="66">
        <f t="shared" si="46"/>
        <v>0</v>
      </c>
      <c r="K67" s="64"/>
      <c r="L67" s="65"/>
      <c r="M67" s="65"/>
      <c r="N67" s="65"/>
      <c r="O67" s="65"/>
      <c r="P67" s="65"/>
      <c r="Q67" s="65"/>
      <c r="R67" s="68"/>
      <c r="S67" s="68"/>
      <c r="T67" s="68"/>
    </row>
    <row r="68" spans="2:20" ht="36" hidden="1" outlineLevel="1">
      <c r="B68" s="69" t="s">
        <v>124</v>
      </c>
      <c r="C68" s="62"/>
      <c r="D68" s="62"/>
      <c r="E68" s="62"/>
      <c r="F68" s="62"/>
      <c r="G68" s="62">
        <f t="shared" ref="G68:H68" si="47">SUM(G69:G72)</f>
        <v>0</v>
      </c>
      <c r="H68" s="62">
        <f t="shared" si="47"/>
        <v>0</v>
      </c>
      <c r="I68" s="62"/>
      <c r="J68" s="62">
        <f t="shared" ref="J68" si="48">SUM(J69:J72)</f>
        <v>0</v>
      </c>
      <c r="K68" s="69"/>
      <c r="L68" s="62"/>
      <c r="M68" s="62"/>
      <c r="N68" s="62"/>
      <c r="O68" s="62"/>
      <c r="P68" s="62"/>
      <c r="Q68" s="62"/>
      <c r="R68" s="68"/>
      <c r="S68" s="68"/>
      <c r="T68" s="68"/>
    </row>
    <row r="69" spans="2:20" hidden="1" outlineLevel="1">
      <c r="B69" s="65"/>
      <c r="C69" s="65"/>
      <c r="D69" s="65"/>
      <c r="E69" s="65"/>
      <c r="F69" s="65">
        <v>10</v>
      </c>
      <c r="G69" s="66">
        <f t="shared" ref="G69:G72" si="49">D69*E69</f>
        <v>0</v>
      </c>
      <c r="H69" s="66">
        <f t="shared" ref="H69:H72" si="50">IF(F69=10,ROUNDDOWN(G69/1.1*0.1,0),IF(F69=8,ROUNDDOWN(G69/1.08*0.08,0)))</f>
        <v>0</v>
      </c>
      <c r="I69" s="67"/>
      <c r="J69" s="66">
        <f t="shared" ref="J69:J72" si="51">IF(I69="非適格請求書(80%控除対象)",ROUNDDOWN(H69*0.2,0),0)</f>
        <v>0</v>
      </c>
      <c r="K69" s="64"/>
      <c r="L69" s="65"/>
      <c r="M69" s="65"/>
      <c r="N69" s="65"/>
      <c r="O69" s="65"/>
      <c r="P69" s="65"/>
      <c r="Q69" s="65"/>
      <c r="R69" s="68"/>
      <c r="S69" s="68"/>
      <c r="T69" s="68"/>
    </row>
    <row r="70" spans="2:20" hidden="1" outlineLevel="1">
      <c r="B70" s="65"/>
      <c r="C70" s="65"/>
      <c r="D70" s="65"/>
      <c r="E70" s="65"/>
      <c r="F70" s="65">
        <v>10</v>
      </c>
      <c r="G70" s="66">
        <f t="shared" si="49"/>
        <v>0</v>
      </c>
      <c r="H70" s="66">
        <f t="shared" si="50"/>
        <v>0</v>
      </c>
      <c r="I70" s="67"/>
      <c r="J70" s="66">
        <f t="shared" si="51"/>
        <v>0</v>
      </c>
      <c r="K70" s="64"/>
      <c r="L70" s="65"/>
      <c r="M70" s="65"/>
      <c r="N70" s="65"/>
      <c r="O70" s="65"/>
      <c r="P70" s="65"/>
      <c r="Q70" s="65"/>
      <c r="R70" s="68"/>
      <c r="S70" s="68"/>
      <c r="T70" s="68"/>
    </row>
    <row r="71" spans="2:20" hidden="1" outlineLevel="1">
      <c r="B71" s="65"/>
      <c r="C71" s="65"/>
      <c r="D71" s="65"/>
      <c r="E71" s="65"/>
      <c r="F71" s="65">
        <v>10</v>
      </c>
      <c r="G71" s="66">
        <f t="shared" si="49"/>
        <v>0</v>
      </c>
      <c r="H71" s="66">
        <f t="shared" si="50"/>
        <v>0</v>
      </c>
      <c r="I71" s="67"/>
      <c r="J71" s="66">
        <f t="shared" si="51"/>
        <v>0</v>
      </c>
      <c r="K71" s="64"/>
      <c r="L71" s="65"/>
      <c r="M71" s="65"/>
      <c r="N71" s="65"/>
      <c r="O71" s="65"/>
      <c r="P71" s="65"/>
      <c r="Q71" s="65"/>
      <c r="R71" s="68"/>
      <c r="S71" s="68"/>
      <c r="T71" s="68"/>
    </row>
    <row r="72" spans="2:20" hidden="1" outlineLevel="1">
      <c r="B72" s="65"/>
      <c r="C72" s="65"/>
      <c r="D72" s="65"/>
      <c r="E72" s="65"/>
      <c r="F72" s="65">
        <v>10</v>
      </c>
      <c r="G72" s="66">
        <f t="shared" si="49"/>
        <v>0</v>
      </c>
      <c r="H72" s="66">
        <f t="shared" si="50"/>
        <v>0</v>
      </c>
      <c r="I72" s="67"/>
      <c r="J72" s="66">
        <f t="shared" si="51"/>
        <v>0</v>
      </c>
      <c r="K72" s="64"/>
      <c r="L72" s="65"/>
      <c r="M72" s="65"/>
      <c r="N72" s="65"/>
      <c r="O72" s="65"/>
      <c r="P72" s="65"/>
      <c r="Q72" s="65"/>
      <c r="R72" s="68"/>
      <c r="S72" s="68"/>
      <c r="T72" s="68"/>
    </row>
    <row r="73" spans="2:20" ht="36" hidden="1" outlineLevel="1">
      <c r="B73" s="69" t="s">
        <v>125</v>
      </c>
      <c r="C73" s="62"/>
      <c r="D73" s="62"/>
      <c r="E73" s="62"/>
      <c r="F73" s="62"/>
      <c r="G73" s="62">
        <f t="shared" ref="G73:H73" si="52">SUM(G74:G77)</f>
        <v>0</v>
      </c>
      <c r="H73" s="62">
        <f t="shared" si="52"/>
        <v>0</v>
      </c>
      <c r="I73" s="62"/>
      <c r="J73" s="62">
        <f t="shared" ref="J73" si="53">SUM(J74:J77)</f>
        <v>0</v>
      </c>
      <c r="K73" s="69"/>
      <c r="L73" s="62"/>
      <c r="M73" s="62"/>
      <c r="N73" s="62"/>
      <c r="O73" s="62"/>
      <c r="P73" s="62"/>
      <c r="Q73" s="62"/>
      <c r="R73" s="68"/>
      <c r="S73" s="68"/>
      <c r="T73" s="68"/>
    </row>
    <row r="74" spans="2:20" hidden="1" outlineLevel="1">
      <c r="B74" s="65"/>
      <c r="C74" s="65"/>
      <c r="D74" s="65"/>
      <c r="E74" s="65"/>
      <c r="F74" s="65">
        <v>10</v>
      </c>
      <c r="G74" s="66">
        <f t="shared" ref="G74:G77" si="54">D74*E74</f>
        <v>0</v>
      </c>
      <c r="H74" s="66">
        <f t="shared" ref="H74:H77" si="55">IF(F74=10,ROUNDDOWN(G74/1.1*0.1,0),IF(F74=8,ROUNDDOWN(G74/1.08*0.08,0)))</f>
        <v>0</v>
      </c>
      <c r="I74" s="67"/>
      <c r="J74" s="66">
        <f t="shared" ref="J74:J77" si="56">IF(I74="非適格請求書(80%控除対象)",ROUNDDOWN(H74*0.2,0),0)</f>
        <v>0</v>
      </c>
      <c r="K74" s="64"/>
      <c r="L74" s="65"/>
      <c r="M74" s="65"/>
      <c r="N74" s="65"/>
      <c r="O74" s="65"/>
      <c r="P74" s="65"/>
      <c r="Q74" s="65"/>
      <c r="R74" s="68"/>
      <c r="S74" s="68"/>
      <c r="T74" s="68"/>
    </row>
    <row r="75" spans="2:20" hidden="1" outlineLevel="1">
      <c r="B75" s="65"/>
      <c r="C75" s="65"/>
      <c r="D75" s="65"/>
      <c r="E75" s="65"/>
      <c r="F75" s="65">
        <v>10</v>
      </c>
      <c r="G75" s="66">
        <f t="shared" si="54"/>
        <v>0</v>
      </c>
      <c r="H75" s="66">
        <f t="shared" si="55"/>
        <v>0</v>
      </c>
      <c r="I75" s="67"/>
      <c r="J75" s="66">
        <f t="shared" si="56"/>
        <v>0</v>
      </c>
      <c r="K75" s="64"/>
      <c r="L75" s="65"/>
      <c r="M75" s="65"/>
      <c r="N75" s="65"/>
      <c r="O75" s="65"/>
      <c r="P75" s="65"/>
      <c r="Q75" s="65"/>
      <c r="R75" s="68"/>
      <c r="S75" s="68"/>
      <c r="T75" s="68"/>
    </row>
    <row r="76" spans="2:20" hidden="1" outlineLevel="1">
      <c r="B76" s="65"/>
      <c r="C76" s="65"/>
      <c r="D76" s="65"/>
      <c r="E76" s="65"/>
      <c r="F76" s="65">
        <v>10</v>
      </c>
      <c r="G76" s="66">
        <f t="shared" si="54"/>
        <v>0</v>
      </c>
      <c r="H76" s="66">
        <f t="shared" si="55"/>
        <v>0</v>
      </c>
      <c r="I76" s="67"/>
      <c r="J76" s="66">
        <f t="shared" si="56"/>
        <v>0</v>
      </c>
      <c r="K76" s="64"/>
      <c r="L76" s="65"/>
      <c r="M76" s="65"/>
      <c r="N76" s="65"/>
      <c r="O76" s="65"/>
      <c r="P76" s="65"/>
      <c r="Q76" s="65"/>
      <c r="R76" s="68"/>
      <c r="S76" s="68"/>
      <c r="T76" s="68"/>
    </row>
    <row r="77" spans="2:20" hidden="1" outlineLevel="1">
      <c r="B77" s="65"/>
      <c r="C77" s="65"/>
      <c r="D77" s="65"/>
      <c r="E77" s="65"/>
      <c r="F77" s="65">
        <v>10</v>
      </c>
      <c r="G77" s="66">
        <f t="shared" si="54"/>
        <v>0</v>
      </c>
      <c r="H77" s="66">
        <f t="shared" si="55"/>
        <v>0</v>
      </c>
      <c r="I77" s="67"/>
      <c r="J77" s="66">
        <f t="shared" si="56"/>
        <v>0</v>
      </c>
      <c r="K77" s="64"/>
      <c r="L77" s="65"/>
      <c r="M77" s="65"/>
      <c r="N77" s="65"/>
      <c r="O77" s="65"/>
      <c r="P77" s="65"/>
      <c r="Q77" s="65"/>
      <c r="R77" s="73"/>
      <c r="S77" s="73"/>
      <c r="T77" s="73"/>
    </row>
    <row r="78" spans="2:20" ht="33" customHeight="1" collapsed="1">
      <c r="B78" s="74" t="s">
        <v>126</v>
      </c>
      <c r="C78" s="75"/>
      <c r="D78" s="75"/>
      <c r="E78" s="75"/>
      <c r="F78" s="75"/>
      <c r="G78" s="133">
        <f>SUM(G8,G18,G23,G28,G33,G38,G43,G48,G53,G58,G63,G68,G13,G73)</f>
        <v>0</v>
      </c>
      <c r="H78" s="133">
        <f>SUM(H8,H18,H23,H28,H33,H38,H43,H48,H53,H58,H63,H68,H13,H73)</f>
        <v>0</v>
      </c>
      <c r="I78" s="134"/>
      <c r="J78" s="133">
        <f>SUM(J8,J18,J23,J28,J33,J38,J43,J48,J53,J58,J63,J68,J13,J73)</f>
        <v>0</v>
      </c>
      <c r="K78" s="123"/>
      <c r="L78" s="75"/>
      <c r="M78" s="75"/>
      <c r="N78" s="75"/>
      <c r="O78" s="75"/>
      <c r="P78" s="75"/>
      <c r="Q78" s="168">
        <f>SUM(Q14:Q17)</f>
        <v>0</v>
      </c>
      <c r="R78" s="77">
        <f>IF(C2="課税事業者",G78-H78+J78+Q78,G78+Q78)</f>
        <v>0</v>
      </c>
      <c r="S78" s="77">
        <v>3000000</v>
      </c>
      <c r="T78" s="76">
        <f>IF(R78&lt;S78,R78,S78)</f>
        <v>0</v>
      </c>
    </row>
    <row r="79" spans="2:20" ht="22.5" customHeight="1">
      <c r="B79" s="45"/>
    </row>
    <row r="80" spans="2:20">
      <c r="B80" s="45" t="s">
        <v>127</v>
      </c>
    </row>
    <row r="81" spans="2:17">
      <c r="B81" s="45" t="s">
        <v>128</v>
      </c>
    </row>
    <row r="82" spans="2:17">
      <c r="B82" s="45" t="s">
        <v>129</v>
      </c>
    </row>
    <row r="83" spans="2:17">
      <c r="B83" s="45" t="s">
        <v>130</v>
      </c>
    </row>
    <row r="84" spans="2:17">
      <c r="B84" s="45" t="s">
        <v>131</v>
      </c>
    </row>
    <row r="85" spans="2:17">
      <c r="B85" s="45" t="s">
        <v>227</v>
      </c>
    </row>
    <row r="86" spans="2:17" s="146" customFormat="1" ht="36">
      <c r="C86" s="201" t="s">
        <v>221</v>
      </c>
      <c r="K86" s="150" t="s">
        <v>132</v>
      </c>
      <c r="L86" s="149"/>
      <c r="M86" s="149"/>
      <c r="N86" s="149"/>
      <c r="O86" s="149"/>
      <c r="P86" s="149"/>
      <c r="Q86" s="149"/>
    </row>
    <row r="87" spans="2:17" s="146" customFormat="1" ht="36">
      <c r="C87" s="201" t="s">
        <v>222</v>
      </c>
      <c r="K87" s="150" t="s">
        <v>133</v>
      </c>
      <c r="L87" s="149"/>
      <c r="M87" s="149"/>
      <c r="N87" s="149"/>
      <c r="O87" s="149"/>
      <c r="P87" s="149"/>
      <c r="Q87" s="149"/>
    </row>
    <row r="88" spans="2:17" s="146" customFormat="1" ht="36">
      <c r="C88" s="201" t="s">
        <v>33</v>
      </c>
      <c r="K88" s="150" t="s">
        <v>134</v>
      </c>
      <c r="L88" s="149"/>
      <c r="M88" s="149"/>
      <c r="N88" s="149"/>
      <c r="O88" s="149"/>
      <c r="P88" s="149"/>
      <c r="Q88" s="149"/>
    </row>
    <row r="89" spans="2:17" s="146" customFormat="1" ht="54">
      <c r="C89" s="201" t="s">
        <v>37</v>
      </c>
      <c r="K89" s="150" t="s">
        <v>135</v>
      </c>
      <c r="L89" s="149"/>
      <c r="M89" s="149"/>
      <c r="N89" s="149"/>
      <c r="O89" s="149"/>
      <c r="P89" s="149"/>
      <c r="Q89" s="149"/>
    </row>
    <row r="90" spans="2:17" s="146" customFormat="1">
      <c r="C90" s="201" t="s">
        <v>223</v>
      </c>
      <c r="K90" s="150"/>
      <c r="L90" s="149"/>
      <c r="M90" s="149"/>
      <c r="N90" s="149"/>
      <c r="O90" s="149"/>
      <c r="P90" s="149"/>
      <c r="Q90" s="149"/>
    </row>
    <row r="91" spans="2:17" s="146" customFormat="1">
      <c r="C91" s="201" t="s">
        <v>43</v>
      </c>
      <c r="K91" s="150"/>
      <c r="L91" s="149"/>
      <c r="M91" s="149"/>
      <c r="N91" s="149"/>
      <c r="O91" s="149"/>
      <c r="P91" s="149"/>
      <c r="Q91" s="149"/>
    </row>
    <row r="92" spans="2:17" s="146" customFormat="1">
      <c r="C92" s="149"/>
      <c r="K92" s="150"/>
      <c r="L92" s="149"/>
      <c r="M92" s="149"/>
      <c r="N92" s="149"/>
      <c r="O92" s="149"/>
      <c r="P92" s="149"/>
      <c r="Q92" s="149"/>
    </row>
    <row r="93" spans="2:17">
      <c r="B93" s="45"/>
      <c r="C93" s="51"/>
      <c r="K93" s="124"/>
      <c r="L93" s="51"/>
      <c r="M93" s="51"/>
      <c r="N93" s="51"/>
      <c r="O93" s="51"/>
      <c r="P93" s="51"/>
      <c r="Q93" s="51"/>
    </row>
    <row r="94" spans="2:17">
      <c r="B94" s="45"/>
      <c r="C94" s="51"/>
      <c r="K94" s="124"/>
      <c r="L94" s="51"/>
      <c r="M94" s="51"/>
      <c r="N94" s="51"/>
      <c r="O94" s="51"/>
      <c r="P94" s="51"/>
      <c r="Q94" s="51"/>
    </row>
    <row r="95" spans="2:17">
      <c r="C95" s="51"/>
      <c r="K95" s="124"/>
      <c r="L95" s="51"/>
      <c r="M95" s="51"/>
      <c r="N95" s="51"/>
      <c r="O95" s="51"/>
      <c r="P95" s="51"/>
      <c r="Q95" s="51"/>
    </row>
    <row r="96" spans="2:17">
      <c r="C96" s="51"/>
      <c r="K96" s="124"/>
      <c r="L96" s="51"/>
      <c r="M96" s="51"/>
      <c r="N96" s="51"/>
      <c r="O96" s="51"/>
      <c r="P96" s="51"/>
      <c r="Q96" s="51"/>
    </row>
    <row r="97" spans="3:17">
      <c r="C97" s="51"/>
      <c r="K97" s="124"/>
      <c r="L97" s="51"/>
      <c r="M97" s="51"/>
      <c r="N97" s="51"/>
      <c r="O97" s="51"/>
      <c r="P97" s="51"/>
      <c r="Q97" s="51"/>
    </row>
    <row r="98" spans="3:17">
      <c r="C98" s="51"/>
      <c r="K98" s="124"/>
      <c r="L98" s="51"/>
      <c r="M98" s="51"/>
      <c r="N98" s="51"/>
      <c r="O98" s="51"/>
      <c r="P98" s="51"/>
      <c r="Q98" s="51"/>
    </row>
    <row r="99" spans="3:17">
      <c r="C99" s="51"/>
      <c r="K99" s="124"/>
      <c r="L99" s="51"/>
      <c r="M99" s="51"/>
      <c r="N99" s="51"/>
      <c r="O99" s="51"/>
      <c r="P99" s="51"/>
      <c r="Q99" s="51"/>
    </row>
    <row r="100" spans="3:17">
      <c r="C100" s="51"/>
      <c r="K100" s="124"/>
      <c r="L100" s="51"/>
      <c r="M100" s="51"/>
      <c r="N100" s="51"/>
      <c r="O100" s="51"/>
      <c r="P100" s="51"/>
      <c r="Q100" s="51"/>
    </row>
  </sheetData>
  <sheetProtection formatCells="0" formatColumns="0" formatRows="0" insertColumns="0" insertRows="0" insertHyperlinks="0" deleteColumns="0" deleteRows="0" selectLockedCells="1" sort="0" autoFilter="0" pivotTables="0"/>
  <mergeCells count="11">
    <mergeCell ref="T6:T7"/>
    <mergeCell ref="G2:K2"/>
    <mergeCell ref="D4:F5"/>
    <mergeCell ref="K4:Q5"/>
    <mergeCell ref="R4:T5"/>
    <mergeCell ref="S6:S7"/>
    <mergeCell ref="C5:C7"/>
    <mergeCell ref="D6:D7"/>
    <mergeCell ref="E6:E7"/>
    <mergeCell ref="K6:K7"/>
    <mergeCell ref="R6:R7"/>
  </mergeCells>
  <phoneticPr fontId="1"/>
  <conditionalFormatting sqref="C2">
    <cfRule type="expression" dxfId="5" priority="6">
      <formula>$C$2=$U$2</formula>
    </cfRule>
  </conditionalFormatting>
  <conditionalFormatting sqref="I14:I17">
    <cfRule type="expression" dxfId="4" priority="1">
      <formula>$C$2&lt;&gt;"課税事業者"</formula>
    </cfRule>
  </conditionalFormatting>
  <conditionalFormatting sqref="I7:J13 I18:J78">
    <cfRule type="expression" dxfId="3" priority="5">
      <formula>$C$2&lt;&gt;"課税事業者"</formula>
    </cfRule>
  </conditionalFormatting>
  <dataValidations count="7">
    <dataValidation type="list" allowBlank="1" showInputMessage="1" sqref="C14:C17 C9:C12" xr:uid="{75311F81-EEF7-45CD-BE6D-01F03E3E1529}">
      <formula1>$C$86:$C$91</formula1>
    </dataValidation>
    <dataValidation type="list" allowBlank="1" showInputMessage="1" showErrorMessage="1" sqref="C2:E2" xr:uid="{1B36D959-EBDB-4C8A-A49F-80E52320C44E}">
      <formula1>$U$2:$U$7</formula1>
    </dataValidation>
    <dataValidation type="list" allowBlank="1" showInputMessage="1" sqref="K9:K12 K14:K17" xr:uid="{848A76AB-04DD-4AB5-87D3-8536C978C0B6}">
      <formula1>$K$86:$K$89</formula1>
    </dataValidation>
    <dataValidation type="list" allowBlank="1" showInputMessage="1" sqref="J13:Q13 C13:E13 F9:G17 H14:H17 J14:J17" xr:uid="{BA1E8C25-8A05-4358-8E18-7BF9A58E3162}">
      <formula1>$C$86:$C$92</formula1>
    </dataValidation>
    <dataValidation type="list" allowBlank="1" showInputMessage="1" showErrorMessage="1" sqref="F54:F57 F59:F62 F64:F67 F69:F72 F74:F77 F9:F17 F19:F22 F24:F27 F29:F32 F34:F37 F49:F52 F44:F47 G14:H17 J14:J17" xr:uid="{E509A124-0089-4830-BA60-51B465CDA916}">
      <formula1>"8,10"</formula1>
    </dataValidation>
    <dataValidation type="list" allowBlank="1" showInputMessage="1" showErrorMessage="1" sqref="I24:I27 I49:I52 I19:I22 I29:I32 I34:I37 I74:I77 I44:I47 I54:I57 I59:I62 I64:I67 I69:I72 I9:I17" xr:uid="{6A45B770-A426-475E-B48E-531FF7A84453}">
      <formula1>"非適格請求書(80%控除対象),少額特例"</formula1>
    </dataValidation>
    <dataValidation type="list" allowBlank="1" showInputMessage="1" sqref="I9:I17" xr:uid="{EE86508C-AF76-49F9-B62C-2FD12AADD55F}">
      <formula1>$U$2:$U$7</formula1>
    </dataValidation>
  </dataValidations>
  <pageMargins left="0.23622047244094491" right="0.23622047244094491" top="0.74803149606299213" bottom="0.74803149606299213" header="0.31496062992125984" footer="0.31496062992125984"/>
  <pageSetup paperSize="9" scale="39" orientation="landscape" r:id="rId1"/>
  <rowBreaks count="1" manualBreakCount="1">
    <brk id="42" max="1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5FF362-1615-45B6-991E-16F75C4C483B}">
  <sheetPr>
    <tabColor theme="5" tint="0.79998168889431442"/>
  </sheetPr>
  <dimension ref="B1:T93"/>
  <sheetViews>
    <sheetView showGridLines="0" view="pageBreakPreview" zoomScale="70" zoomScaleNormal="75" zoomScaleSheetLayoutView="70" workbookViewId="0">
      <pane ySplit="6" topLeftCell="A7" activePane="bottomLeft" state="frozen"/>
      <selection pane="bottomLeft" activeCell="G2" sqref="G2:I2"/>
    </sheetView>
  </sheetViews>
  <sheetFormatPr defaultColWidth="8.59765625" defaultRowHeight="18"/>
  <cols>
    <col min="1" max="1" width="5.19921875" style="45" customWidth="1"/>
    <col min="2" max="2" width="30.69921875" style="44" customWidth="1"/>
    <col min="3" max="3" width="32.19921875" style="80" customWidth="1"/>
    <col min="4" max="4" width="13.5" style="45" customWidth="1"/>
    <col min="5" max="5" width="12.19921875" style="45" customWidth="1"/>
    <col min="6" max="6" width="9.69921875" style="45" customWidth="1"/>
    <col min="7" max="7" width="19" style="45" customWidth="1"/>
    <col min="8" max="8" width="14.69921875" style="45" customWidth="1"/>
    <col min="9" max="9" width="23.5" style="45" customWidth="1"/>
    <col min="10" max="10" width="25.09765625" style="45" customWidth="1"/>
    <col min="11" max="11" width="12.59765625" style="45" customWidth="1"/>
    <col min="12" max="12" width="10.59765625" style="45" customWidth="1"/>
    <col min="13" max="13" width="14.59765625" style="45" customWidth="1"/>
    <col min="14" max="14" width="2.09765625" style="146" customWidth="1"/>
    <col min="15" max="20" width="8.59765625" style="146"/>
    <col min="21" max="16384" width="8.59765625" style="45"/>
  </cols>
  <sheetData>
    <row r="1" spans="2:20" ht="12" customHeight="1"/>
    <row r="2" spans="2:20" ht="60" customHeight="1">
      <c r="B2" s="120" t="s">
        <v>84</v>
      </c>
      <c r="C2" s="121" t="s">
        <v>85</v>
      </c>
      <c r="G2" s="430" t="s">
        <v>220</v>
      </c>
      <c r="H2" s="431"/>
      <c r="I2" s="431"/>
    </row>
    <row r="3" spans="2:20" ht="14.1" customHeight="1">
      <c r="M3" s="45" t="s">
        <v>86</v>
      </c>
      <c r="N3" s="147" t="s">
        <v>85</v>
      </c>
    </row>
    <row r="4" spans="2:20" s="52" customFormat="1" ht="30" customHeight="1">
      <c r="B4" s="46" t="s">
        <v>88</v>
      </c>
      <c r="C4" s="81"/>
      <c r="D4" s="47"/>
      <c r="E4" s="47"/>
      <c r="F4" s="48"/>
      <c r="G4" s="49" t="s">
        <v>93</v>
      </c>
      <c r="H4" s="47"/>
      <c r="I4" s="47"/>
      <c r="J4" s="47"/>
      <c r="K4" s="47"/>
      <c r="L4" s="47"/>
      <c r="M4" s="50"/>
      <c r="N4" s="147" t="s">
        <v>87</v>
      </c>
      <c r="O4" s="148"/>
      <c r="P4" s="148"/>
      <c r="Q4" s="148"/>
      <c r="R4" s="148"/>
      <c r="S4" s="148"/>
      <c r="T4" s="148"/>
    </row>
    <row r="5" spans="2:20" s="52" customFormat="1" ht="54" customHeight="1">
      <c r="B5" s="53"/>
      <c r="C5" s="403" t="s">
        <v>229</v>
      </c>
      <c r="D5" s="432" t="s">
        <v>95</v>
      </c>
      <c r="E5" s="432" t="s">
        <v>96</v>
      </c>
      <c r="F5" s="54" t="s">
        <v>97</v>
      </c>
      <c r="G5" s="433"/>
      <c r="H5" s="47"/>
      <c r="I5" s="47"/>
      <c r="K5" s="412" t="s">
        <v>136</v>
      </c>
      <c r="L5" s="410" t="s">
        <v>101</v>
      </c>
      <c r="M5" s="412" t="s">
        <v>102</v>
      </c>
      <c r="N5" s="147" t="s">
        <v>92</v>
      </c>
      <c r="O5" s="148"/>
      <c r="P5" s="148"/>
      <c r="Q5" s="148"/>
      <c r="R5" s="148"/>
      <c r="S5" s="148"/>
      <c r="T5" s="148"/>
    </row>
    <row r="6" spans="2:20" s="52" customFormat="1" ht="84.75" customHeight="1">
      <c r="B6" s="56"/>
      <c r="C6" s="405"/>
      <c r="D6" s="407"/>
      <c r="E6" s="407"/>
      <c r="F6" s="57"/>
      <c r="G6" s="434"/>
      <c r="H6" s="58" t="s">
        <v>104</v>
      </c>
      <c r="I6" s="59" t="s">
        <v>105</v>
      </c>
      <c r="J6" s="58" t="s">
        <v>106</v>
      </c>
      <c r="K6" s="412"/>
      <c r="L6" s="411"/>
      <c r="M6" s="412"/>
      <c r="N6" s="147" t="s">
        <v>94</v>
      </c>
      <c r="O6" s="148"/>
      <c r="P6" s="148"/>
      <c r="Q6" s="148"/>
      <c r="R6" s="148"/>
      <c r="S6" s="148"/>
      <c r="T6" s="148"/>
    </row>
    <row r="7" spans="2:20" ht="36">
      <c r="B7" s="60" t="s">
        <v>112</v>
      </c>
      <c r="C7" s="82"/>
      <c r="D7" s="62"/>
      <c r="E7" s="62"/>
      <c r="F7" s="62"/>
      <c r="G7" s="62">
        <f>SUM(G8:G11)</f>
        <v>0</v>
      </c>
      <c r="H7" s="62">
        <f>SUM(H8:H11)</f>
        <v>0</v>
      </c>
      <c r="I7" s="62"/>
      <c r="J7" s="62">
        <f>SUM(J8:J11)</f>
        <v>0</v>
      </c>
      <c r="K7" s="83"/>
      <c r="L7" s="83"/>
      <c r="M7" s="83"/>
      <c r="N7" s="149" t="s">
        <v>103</v>
      </c>
    </row>
    <row r="8" spans="2:20">
      <c r="B8" s="64"/>
      <c r="C8" s="75"/>
      <c r="D8" s="65"/>
      <c r="E8" s="65"/>
      <c r="F8" s="65">
        <v>10</v>
      </c>
      <c r="G8" s="66">
        <f>D8*E8</f>
        <v>0</v>
      </c>
      <c r="H8" s="66">
        <f t="shared" ref="H8:H11" si="0">IF(F8=10,ROUNDDOWN(G8/1.1*0.1,0),IF(F8=8,ROUNDDOWN(G8/1.08*0.08,0)))</f>
        <v>0</v>
      </c>
      <c r="I8" s="67"/>
      <c r="J8" s="66">
        <f>IF(I8="非適格請求書(80%控除対象)",ROUNDDOWN(H8*0.2,0),0)</f>
        <v>0</v>
      </c>
      <c r="K8" s="84"/>
      <c r="L8" s="84"/>
      <c r="M8" s="84"/>
      <c r="N8" s="149" t="s">
        <v>111</v>
      </c>
    </row>
    <row r="9" spans="2:20">
      <c r="B9" s="64"/>
      <c r="C9" s="75"/>
      <c r="D9" s="65"/>
      <c r="E9" s="65"/>
      <c r="F9" s="65">
        <v>10</v>
      </c>
      <c r="G9" s="66">
        <f t="shared" ref="G9:G11" si="1">D9*E9</f>
        <v>0</v>
      </c>
      <c r="H9" s="66">
        <f t="shared" si="0"/>
        <v>0</v>
      </c>
      <c r="I9" s="67"/>
      <c r="J9" s="66">
        <f t="shared" ref="J9:J11" si="2">IF(I9="非適格請求書(80%控除対象)",ROUNDDOWN(H9*0.2,0),0)</f>
        <v>0</v>
      </c>
      <c r="K9" s="84"/>
      <c r="L9" s="84"/>
      <c r="M9" s="84"/>
    </row>
    <row r="10" spans="2:20">
      <c r="B10" s="64"/>
      <c r="C10" s="75"/>
      <c r="D10" s="65"/>
      <c r="E10" s="65"/>
      <c r="F10" s="65">
        <v>10</v>
      </c>
      <c r="G10" s="66">
        <f t="shared" si="1"/>
        <v>0</v>
      </c>
      <c r="H10" s="66">
        <f t="shared" si="0"/>
        <v>0</v>
      </c>
      <c r="I10" s="67"/>
      <c r="J10" s="66">
        <f t="shared" si="2"/>
        <v>0</v>
      </c>
      <c r="K10" s="84"/>
      <c r="L10" s="84"/>
      <c r="M10" s="84"/>
    </row>
    <row r="11" spans="2:20">
      <c r="B11" s="64"/>
      <c r="C11" s="75"/>
      <c r="D11" s="65"/>
      <c r="E11" s="65"/>
      <c r="F11" s="65">
        <v>10</v>
      </c>
      <c r="G11" s="66">
        <f t="shared" si="1"/>
        <v>0</v>
      </c>
      <c r="H11" s="66">
        <f t="shared" si="0"/>
        <v>0</v>
      </c>
      <c r="I11" s="67"/>
      <c r="J11" s="66">
        <f t="shared" si="2"/>
        <v>0</v>
      </c>
      <c r="K11" s="84"/>
      <c r="L11" s="84"/>
      <c r="M11" s="84"/>
    </row>
    <row r="12" spans="2:20" ht="36">
      <c r="B12" s="69" t="s">
        <v>114</v>
      </c>
      <c r="C12" s="85"/>
      <c r="D12" s="62"/>
      <c r="E12" s="62"/>
      <c r="F12" s="62"/>
      <c r="G12" s="78">
        <f>SUM(G13:G16)</f>
        <v>0</v>
      </c>
      <c r="H12" s="78">
        <f>SUM(H13:H16)</f>
        <v>0</v>
      </c>
      <c r="I12" s="78"/>
      <c r="J12" s="78">
        <f>SUM(J13:J16)</f>
        <v>0</v>
      </c>
      <c r="K12" s="68"/>
      <c r="L12" s="68"/>
      <c r="M12" s="68"/>
    </row>
    <row r="13" spans="2:20">
      <c r="B13" s="64"/>
      <c r="C13" s="75"/>
      <c r="D13" s="65"/>
      <c r="E13" s="65"/>
      <c r="F13" s="65">
        <v>10</v>
      </c>
      <c r="G13" s="66">
        <f t="shared" ref="G13:G16" si="3">D13*E13</f>
        <v>0</v>
      </c>
      <c r="H13" s="66">
        <f t="shared" ref="H13:H26" si="4">IF(F13=10,ROUNDDOWN(G13/1.1*0.1,0),IF(F13=8,ROUNDDOWN(G13/1.08*0.08,0)))</f>
        <v>0</v>
      </c>
      <c r="I13" s="67"/>
      <c r="J13" s="66">
        <f>IF(I13="非適格請求書(80%控除対象)",ROUNDDOWN(H13*0.2,0),0)</f>
        <v>0</v>
      </c>
      <c r="K13" s="68"/>
      <c r="L13" s="68"/>
      <c r="M13" s="68"/>
    </row>
    <row r="14" spans="2:20">
      <c r="B14" s="64"/>
      <c r="C14" s="75"/>
      <c r="D14" s="65"/>
      <c r="E14" s="65"/>
      <c r="F14" s="65">
        <v>10</v>
      </c>
      <c r="G14" s="66">
        <f>D14*E14</f>
        <v>0</v>
      </c>
      <c r="H14" s="66">
        <f t="shared" si="4"/>
        <v>0</v>
      </c>
      <c r="I14" s="67"/>
      <c r="J14" s="66">
        <f t="shared" ref="J14:J16" si="5">IF(I14="非適格請求書(80%控除対象)",ROUNDDOWN(H14*0.2,0),0)</f>
        <v>0</v>
      </c>
      <c r="K14" s="68"/>
      <c r="L14" s="68"/>
      <c r="M14" s="68"/>
    </row>
    <row r="15" spans="2:20">
      <c r="B15" s="64"/>
      <c r="C15" s="75"/>
      <c r="D15" s="65"/>
      <c r="E15" s="65"/>
      <c r="F15" s="65">
        <v>10</v>
      </c>
      <c r="G15" s="66">
        <f t="shared" si="3"/>
        <v>0</v>
      </c>
      <c r="H15" s="66">
        <f t="shared" si="4"/>
        <v>0</v>
      </c>
      <c r="I15" s="67"/>
      <c r="J15" s="66">
        <f t="shared" si="5"/>
        <v>0</v>
      </c>
      <c r="K15" s="68"/>
      <c r="L15" s="68"/>
      <c r="M15" s="68"/>
    </row>
    <row r="16" spans="2:20">
      <c r="B16" s="64"/>
      <c r="C16" s="75"/>
      <c r="D16" s="65"/>
      <c r="E16" s="65"/>
      <c r="F16" s="65">
        <v>10</v>
      </c>
      <c r="G16" s="66">
        <f t="shared" si="3"/>
        <v>0</v>
      </c>
      <c r="H16" s="66">
        <f t="shared" si="4"/>
        <v>0</v>
      </c>
      <c r="I16" s="67"/>
      <c r="J16" s="66">
        <f t="shared" si="5"/>
        <v>0</v>
      </c>
      <c r="K16" s="68"/>
      <c r="L16" s="68"/>
      <c r="M16" s="68"/>
    </row>
    <row r="17" spans="2:13" ht="36">
      <c r="B17" s="69" t="s">
        <v>115</v>
      </c>
      <c r="C17" s="85"/>
      <c r="D17" s="62"/>
      <c r="E17" s="62"/>
      <c r="F17" s="62"/>
      <c r="G17" s="78">
        <f t="shared" ref="G17:H17" si="6">SUM(G18:G21)</f>
        <v>0</v>
      </c>
      <c r="H17" s="78">
        <f t="shared" si="6"/>
        <v>0</v>
      </c>
      <c r="I17" s="78"/>
      <c r="J17" s="78">
        <f t="shared" ref="J17" si="7">SUM(J18:J21)</f>
        <v>0</v>
      </c>
      <c r="K17" s="68"/>
      <c r="L17" s="68"/>
      <c r="M17" s="68"/>
    </row>
    <row r="18" spans="2:13">
      <c r="B18" s="64"/>
      <c r="C18" s="75"/>
      <c r="D18" s="65"/>
      <c r="E18" s="65"/>
      <c r="F18" s="65">
        <v>10</v>
      </c>
      <c r="G18" s="66">
        <f t="shared" ref="G18:G21" si="8">D18*E18</f>
        <v>0</v>
      </c>
      <c r="H18" s="66">
        <f t="shared" si="4"/>
        <v>0</v>
      </c>
      <c r="I18" s="67"/>
      <c r="J18" s="66">
        <f t="shared" ref="J18:J21" si="9">IF(I18="非適格請求書(80%控除対象)",ROUNDDOWN(H18*0.2,0),0)</f>
        <v>0</v>
      </c>
      <c r="K18" s="68"/>
      <c r="L18" s="68"/>
      <c r="M18" s="68"/>
    </row>
    <row r="19" spans="2:13">
      <c r="B19" s="64"/>
      <c r="C19" s="75"/>
      <c r="D19" s="65"/>
      <c r="E19" s="65"/>
      <c r="F19" s="65">
        <v>10</v>
      </c>
      <c r="G19" s="66">
        <f t="shared" si="8"/>
        <v>0</v>
      </c>
      <c r="H19" s="66">
        <f t="shared" si="4"/>
        <v>0</v>
      </c>
      <c r="I19" s="67"/>
      <c r="J19" s="66">
        <f t="shared" si="9"/>
        <v>0</v>
      </c>
      <c r="K19" s="68"/>
      <c r="L19" s="68"/>
      <c r="M19" s="68"/>
    </row>
    <row r="20" spans="2:13">
      <c r="B20" s="64"/>
      <c r="C20" s="75"/>
      <c r="D20" s="65"/>
      <c r="E20" s="65"/>
      <c r="F20" s="65">
        <v>10</v>
      </c>
      <c r="G20" s="66">
        <f t="shared" si="8"/>
        <v>0</v>
      </c>
      <c r="H20" s="66">
        <f t="shared" si="4"/>
        <v>0</v>
      </c>
      <c r="I20" s="67"/>
      <c r="J20" s="66">
        <f t="shared" si="9"/>
        <v>0</v>
      </c>
      <c r="K20" s="68"/>
      <c r="L20" s="68"/>
      <c r="M20" s="68"/>
    </row>
    <row r="21" spans="2:13">
      <c r="B21" s="64"/>
      <c r="C21" s="75"/>
      <c r="D21" s="65"/>
      <c r="E21" s="65"/>
      <c r="F21" s="65">
        <v>10</v>
      </c>
      <c r="G21" s="66">
        <f t="shared" si="8"/>
        <v>0</v>
      </c>
      <c r="H21" s="66">
        <f t="shared" si="4"/>
        <v>0</v>
      </c>
      <c r="I21" s="67"/>
      <c r="J21" s="66">
        <f t="shared" si="9"/>
        <v>0</v>
      </c>
      <c r="K21" s="68"/>
      <c r="L21" s="68"/>
      <c r="M21" s="68"/>
    </row>
    <row r="22" spans="2:13" ht="36">
      <c r="B22" s="69" t="s">
        <v>116</v>
      </c>
      <c r="C22" s="85"/>
      <c r="D22" s="62"/>
      <c r="E22" s="62"/>
      <c r="F22" s="62"/>
      <c r="G22" s="78">
        <f t="shared" ref="G22:H22" si="10">SUM(G23:G26)</f>
        <v>0</v>
      </c>
      <c r="H22" s="78">
        <f t="shared" si="10"/>
        <v>0</v>
      </c>
      <c r="I22" s="78"/>
      <c r="J22" s="78">
        <f t="shared" ref="J22" si="11">SUM(J23:J26)</f>
        <v>0</v>
      </c>
      <c r="K22" s="68"/>
      <c r="L22" s="68"/>
      <c r="M22" s="68"/>
    </row>
    <row r="23" spans="2:13">
      <c r="B23" s="65"/>
      <c r="C23" s="75"/>
      <c r="D23" s="65"/>
      <c r="E23" s="65"/>
      <c r="F23" s="65">
        <v>10</v>
      </c>
      <c r="G23" s="66">
        <f t="shared" ref="G23:G26" si="12">D23*E23</f>
        <v>0</v>
      </c>
      <c r="H23" s="66">
        <f t="shared" si="4"/>
        <v>0</v>
      </c>
      <c r="I23" s="67"/>
      <c r="J23" s="66">
        <f t="shared" ref="J23:J26" si="13">IF(I23="非適格請求書(80%控除対象)",ROUNDDOWN(H23*0.2,0),0)</f>
        <v>0</v>
      </c>
      <c r="K23" s="68"/>
      <c r="L23" s="68"/>
      <c r="M23" s="68"/>
    </row>
    <row r="24" spans="2:13">
      <c r="B24" s="65"/>
      <c r="C24" s="75"/>
      <c r="D24" s="65"/>
      <c r="E24" s="65"/>
      <c r="F24" s="65">
        <v>10</v>
      </c>
      <c r="G24" s="66">
        <f t="shared" si="12"/>
        <v>0</v>
      </c>
      <c r="H24" s="66">
        <f t="shared" si="4"/>
        <v>0</v>
      </c>
      <c r="I24" s="67"/>
      <c r="J24" s="66">
        <f t="shared" si="13"/>
        <v>0</v>
      </c>
      <c r="K24" s="68"/>
      <c r="L24" s="68"/>
      <c r="M24" s="68"/>
    </row>
    <row r="25" spans="2:13">
      <c r="B25" s="65"/>
      <c r="C25" s="75"/>
      <c r="D25" s="65"/>
      <c r="E25" s="65"/>
      <c r="F25" s="65">
        <v>10</v>
      </c>
      <c r="G25" s="66">
        <f t="shared" si="12"/>
        <v>0</v>
      </c>
      <c r="H25" s="66">
        <f t="shared" si="4"/>
        <v>0</v>
      </c>
      <c r="I25" s="67"/>
      <c r="J25" s="66">
        <f t="shared" si="13"/>
        <v>0</v>
      </c>
      <c r="K25" s="68"/>
      <c r="L25" s="68"/>
      <c r="M25" s="68"/>
    </row>
    <row r="26" spans="2:13">
      <c r="B26" s="65"/>
      <c r="C26" s="75"/>
      <c r="D26" s="65"/>
      <c r="E26" s="65"/>
      <c r="F26" s="65">
        <v>10</v>
      </c>
      <c r="G26" s="66">
        <f t="shared" si="12"/>
        <v>0</v>
      </c>
      <c r="H26" s="66">
        <f t="shared" si="4"/>
        <v>0</v>
      </c>
      <c r="I26" s="67"/>
      <c r="J26" s="66">
        <f t="shared" si="13"/>
        <v>0</v>
      </c>
      <c r="K26" s="68"/>
      <c r="L26" s="68"/>
      <c r="M26" s="68"/>
    </row>
    <row r="27" spans="2:13" ht="36">
      <c r="B27" s="69" t="s">
        <v>117</v>
      </c>
      <c r="C27" s="85"/>
      <c r="D27" s="62"/>
      <c r="E27" s="62"/>
      <c r="F27" s="62"/>
      <c r="G27" s="78">
        <f>SUM(G28:G31)</f>
        <v>0</v>
      </c>
      <c r="H27" s="78">
        <f>SUM(H28:H31)</f>
        <v>0</v>
      </c>
      <c r="I27" s="78"/>
      <c r="J27" s="78">
        <f>SUM(J28:J31)</f>
        <v>0</v>
      </c>
      <c r="K27" s="68"/>
      <c r="L27" s="68"/>
      <c r="M27" s="68"/>
    </row>
    <row r="28" spans="2:13">
      <c r="B28" s="65"/>
      <c r="C28" s="75"/>
      <c r="D28" s="65"/>
      <c r="E28" s="65"/>
      <c r="F28" s="65">
        <v>10</v>
      </c>
      <c r="G28" s="66">
        <f>D28*E28</f>
        <v>0</v>
      </c>
      <c r="H28" s="66">
        <f t="shared" ref="H28:H31" si="14">IF(F28=10,ROUNDDOWN(G28/1.1*0.1,0),IF(F28=8,ROUNDDOWN(G28/1.08*0.08,0)))</f>
        <v>0</v>
      </c>
      <c r="I28" s="67"/>
      <c r="J28" s="66">
        <f>IF(I28="非適格請求書(80%控除対象)",ROUNDDOWN(H28*0.2,0),0)</f>
        <v>0</v>
      </c>
      <c r="K28" s="68"/>
      <c r="L28" s="68"/>
      <c r="M28" s="68"/>
    </row>
    <row r="29" spans="2:13">
      <c r="B29" s="65"/>
      <c r="C29" s="75"/>
      <c r="D29" s="65"/>
      <c r="E29" s="65"/>
      <c r="F29" s="65">
        <v>10</v>
      </c>
      <c r="G29" s="66">
        <f t="shared" ref="G29:G31" si="15">D29*E29</f>
        <v>0</v>
      </c>
      <c r="H29" s="66">
        <f t="shared" si="14"/>
        <v>0</v>
      </c>
      <c r="I29" s="67"/>
      <c r="J29" s="66">
        <f t="shared" ref="J29:J31" si="16">IF(I29="非適格請求書(80%控除対象)",ROUNDDOWN(H29*0.2,0),0)</f>
        <v>0</v>
      </c>
      <c r="K29" s="68"/>
      <c r="L29" s="68"/>
      <c r="M29" s="68"/>
    </row>
    <row r="30" spans="2:13">
      <c r="B30" s="65"/>
      <c r="C30" s="75"/>
      <c r="D30" s="65"/>
      <c r="E30" s="65"/>
      <c r="F30" s="65">
        <v>10</v>
      </c>
      <c r="G30" s="66">
        <f t="shared" si="15"/>
        <v>0</v>
      </c>
      <c r="H30" s="66">
        <f t="shared" si="14"/>
        <v>0</v>
      </c>
      <c r="I30" s="67"/>
      <c r="J30" s="66">
        <f t="shared" si="16"/>
        <v>0</v>
      </c>
      <c r="K30" s="68"/>
      <c r="L30" s="68"/>
      <c r="M30" s="68"/>
    </row>
    <row r="31" spans="2:13">
      <c r="B31" s="65"/>
      <c r="C31" s="75"/>
      <c r="D31" s="65"/>
      <c r="E31" s="65"/>
      <c r="F31" s="65">
        <v>10</v>
      </c>
      <c r="G31" s="66">
        <f t="shared" si="15"/>
        <v>0</v>
      </c>
      <c r="H31" s="66">
        <f t="shared" si="14"/>
        <v>0</v>
      </c>
      <c r="I31" s="67"/>
      <c r="J31" s="66">
        <f t="shared" si="16"/>
        <v>0</v>
      </c>
      <c r="K31" s="68"/>
      <c r="L31" s="68"/>
      <c r="M31" s="68"/>
    </row>
    <row r="32" spans="2:13" ht="36">
      <c r="B32" s="69" t="s">
        <v>118</v>
      </c>
      <c r="C32" s="85"/>
      <c r="D32" s="62"/>
      <c r="E32" s="62"/>
      <c r="F32" s="62"/>
      <c r="G32" s="78">
        <f>SUM(G33:G36)</f>
        <v>0</v>
      </c>
      <c r="H32" s="78">
        <f>SUM(H33:H36)</f>
        <v>0</v>
      </c>
      <c r="I32" s="78"/>
      <c r="J32" s="78">
        <f>SUM(J33:J36)</f>
        <v>0</v>
      </c>
      <c r="K32" s="68"/>
      <c r="L32" s="68"/>
      <c r="M32" s="68"/>
    </row>
    <row r="33" spans="2:13">
      <c r="B33" s="65"/>
      <c r="C33" s="75"/>
      <c r="D33" s="65"/>
      <c r="E33" s="65"/>
      <c r="F33" s="70"/>
      <c r="G33" s="66">
        <f>D33*E33</f>
        <v>0</v>
      </c>
      <c r="H33" s="70"/>
      <c r="I33" s="70"/>
      <c r="J33" s="70"/>
      <c r="K33" s="68"/>
      <c r="L33" s="68"/>
      <c r="M33" s="68"/>
    </row>
    <row r="34" spans="2:13">
      <c r="B34" s="65"/>
      <c r="C34" s="75"/>
      <c r="D34" s="65"/>
      <c r="E34" s="65"/>
      <c r="F34" s="71"/>
      <c r="G34" s="66">
        <f t="shared" ref="G34:G36" si="17">D34*E34</f>
        <v>0</v>
      </c>
      <c r="H34" s="71"/>
      <c r="I34" s="71"/>
      <c r="J34" s="71"/>
      <c r="K34" s="68"/>
      <c r="L34" s="68"/>
      <c r="M34" s="68"/>
    </row>
    <row r="35" spans="2:13">
      <c r="B35" s="65"/>
      <c r="C35" s="75"/>
      <c r="D35" s="65"/>
      <c r="E35" s="65"/>
      <c r="F35" s="71"/>
      <c r="G35" s="66">
        <f t="shared" si="17"/>
        <v>0</v>
      </c>
      <c r="H35" s="71"/>
      <c r="I35" s="71"/>
      <c r="J35" s="71"/>
      <c r="K35" s="68"/>
      <c r="L35" s="68"/>
      <c r="M35" s="68"/>
    </row>
    <row r="36" spans="2:13">
      <c r="B36" s="65"/>
      <c r="C36" s="75"/>
      <c r="D36" s="65"/>
      <c r="E36" s="65"/>
      <c r="F36" s="72"/>
      <c r="G36" s="66">
        <f t="shared" si="17"/>
        <v>0</v>
      </c>
      <c r="H36" s="72"/>
      <c r="I36" s="72"/>
      <c r="J36" s="72"/>
      <c r="K36" s="68"/>
      <c r="L36" s="68"/>
      <c r="M36" s="68"/>
    </row>
    <row r="37" spans="2:13" ht="36">
      <c r="B37" s="69" t="s">
        <v>119</v>
      </c>
      <c r="C37" s="85"/>
      <c r="D37" s="62"/>
      <c r="E37" s="62"/>
      <c r="F37" s="62"/>
      <c r="G37" s="78">
        <f t="shared" ref="G37:H37" si="18">SUM(G38:G41)</f>
        <v>0</v>
      </c>
      <c r="H37" s="78">
        <f t="shared" si="18"/>
        <v>0</v>
      </c>
      <c r="I37" s="78"/>
      <c r="J37" s="78">
        <f t="shared" ref="J37" si="19">SUM(J38:J41)</f>
        <v>0</v>
      </c>
      <c r="K37" s="68"/>
      <c r="L37" s="68"/>
      <c r="M37" s="68"/>
    </row>
    <row r="38" spans="2:13">
      <c r="B38" s="65"/>
      <c r="C38" s="75"/>
      <c r="D38" s="65"/>
      <c r="E38" s="65"/>
      <c r="F38" s="65">
        <v>10</v>
      </c>
      <c r="G38" s="66">
        <f t="shared" ref="G38:G41" si="20">D38*E38</f>
        <v>0</v>
      </c>
      <c r="H38" s="66">
        <f t="shared" ref="H38:H41" si="21">IF(F38=10,ROUNDDOWN(G38/1.1*0.1,0),IF(F38=8,ROUNDDOWN(G38/1.08*0.08,0)))</f>
        <v>0</v>
      </c>
      <c r="I38" s="67"/>
      <c r="J38" s="66">
        <f t="shared" ref="J38:J41" si="22">IF(I38="非適格請求書(80%控除対象)",ROUNDDOWN(H38*0.2,0),0)</f>
        <v>0</v>
      </c>
      <c r="K38" s="68"/>
      <c r="L38" s="68"/>
      <c r="M38" s="68"/>
    </row>
    <row r="39" spans="2:13">
      <c r="B39" s="65"/>
      <c r="C39" s="75"/>
      <c r="D39" s="65"/>
      <c r="E39" s="65"/>
      <c r="F39" s="65">
        <v>10</v>
      </c>
      <c r="G39" s="66">
        <f t="shared" si="20"/>
        <v>0</v>
      </c>
      <c r="H39" s="66">
        <f t="shared" si="21"/>
        <v>0</v>
      </c>
      <c r="I39" s="67"/>
      <c r="J39" s="66">
        <f t="shared" si="22"/>
        <v>0</v>
      </c>
      <c r="K39" s="68"/>
      <c r="L39" s="68"/>
      <c r="M39" s="68"/>
    </row>
    <row r="40" spans="2:13">
      <c r="B40" s="65"/>
      <c r="C40" s="75"/>
      <c r="D40" s="65"/>
      <c r="E40" s="65"/>
      <c r="F40" s="65">
        <v>10</v>
      </c>
      <c r="G40" s="66">
        <f t="shared" si="20"/>
        <v>0</v>
      </c>
      <c r="H40" s="66">
        <f t="shared" si="21"/>
        <v>0</v>
      </c>
      <c r="I40" s="67"/>
      <c r="J40" s="66">
        <f t="shared" si="22"/>
        <v>0</v>
      </c>
      <c r="K40" s="68"/>
      <c r="L40" s="68"/>
      <c r="M40" s="68"/>
    </row>
    <row r="41" spans="2:13">
      <c r="B41" s="65"/>
      <c r="C41" s="75"/>
      <c r="D41" s="65"/>
      <c r="E41" s="65"/>
      <c r="F41" s="65">
        <v>10</v>
      </c>
      <c r="G41" s="66">
        <f t="shared" si="20"/>
        <v>0</v>
      </c>
      <c r="H41" s="66">
        <f t="shared" si="21"/>
        <v>0</v>
      </c>
      <c r="I41" s="67"/>
      <c r="J41" s="66">
        <f t="shared" si="22"/>
        <v>0</v>
      </c>
      <c r="K41" s="68"/>
      <c r="L41" s="68"/>
      <c r="M41" s="68"/>
    </row>
    <row r="42" spans="2:13" ht="36">
      <c r="B42" s="69" t="s">
        <v>120</v>
      </c>
      <c r="C42" s="85"/>
      <c r="D42" s="62"/>
      <c r="E42" s="62"/>
      <c r="F42" s="62"/>
      <c r="G42" s="78">
        <f t="shared" ref="G42:H42" si="23">SUM(G43:G46)</f>
        <v>0</v>
      </c>
      <c r="H42" s="78">
        <f t="shared" si="23"/>
        <v>0</v>
      </c>
      <c r="I42" s="78"/>
      <c r="J42" s="78">
        <f t="shared" ref="J42" si="24">SUM(J43:J46)</f>
        <v>0</v>
      </c>
      <c r="K42" s="68"/>
      <c r="L42" s="68"/>
      <c r="M42" s="68"/>
    </row>
    <row r="43" spans="2:13">
      <c r="B43" s="65"/>
      <c r="C43" s="75"/>
      <c r="D43" s="65"/>
      <c r="E43" s="65"/>
      <c r="F43" s="65">
        <v>10</v>
      </c>
      <c r="G43" s="66">
        <f t="shared" ref="G43:G46" si="25">D43*E43</f>
        <v>0</v>
      </c>
      <c r="H43" s="66">
        <f t="shared" ref="H43:H46" si="26">IF(F43=10,ROUNDDOWN(G43/1.1*0.1,0),IF(F43=8,ROUNDDOWN(G43/1.08*0.08,0)))</f>
        <v>0</v>
      </c>
      <c r="I43" s="67"/>
      <c r="J43" s="66">
        <f t="shared" ref="J43:J46" si="27">IF(I43="非適格請求書(80%控除対象)",ROUNDDOWN(H43*0.2,0),0)</f>
        <v>0</v>
      </c>
      <c r="K43" s="68"/>
      <c r="L43" s="68"/>
      <c r="M43" s="68"/>
    </row>
    <row r="44" spans="2:13">
      <c r="B44" s="65"/>
      <c r="C44" s="75"/>
      <c r="D44" s="65"/>
      <c r="E44" s="65"/>
      <c r="F44" s="65">
        <v>10</v>
      </c>
      <c r="G44" s="66">
        <f t="shared" si="25"/>
        <v>0</v>
      </c>
      <c r="H44" s="66">
        <f t="shared" si="26"/>
        <v>0</v>
      </c>
      <c r="I44" s="67"/>
      <c r="J44" s="66">
        <f t="shared" si="27"/>
        <v>0</v>
      </c>
      <c r="K44" s="68"/>
      <c r="L44" s="68"/>
      <c r="M44" s="68"/>
    </row>
    <row r="45" spans="2:13">
      <c r="B45" s="65"/>
      <c r="C45" s="75"/>
      <c r="D45" s="65"/>
      <c r="E45" s="65"/>
      <c r="F45" s="65">
        <v>10</v>
      </c>
      <c r="G45" s="66">
        <f t="shared" si="25"/>
        <v>0</v>
      </c>
      <c r="H45" s="66">
        <f t="shared" si="26"/>
        <v>0</v>
      </c>
      <c r="I45" s="67"/>
      <c r="J45" s="66">
        <f t="shared" si="27"/>
        <v>0</v>
      </c>
      <c r="K45" s="68"/>
      <c r="L45" s="68"/>
      <c r="M45" s="68"/>
    </row>
    <row r="46" spans="2:13">
      <c r="B46" s="65"/>
      <c r="C46" s="75"/>
      <c r="D46" s="65"/>
      <c r="E46" s="65"/>
      <c r="F46" s="65">
        <v>10</v>
      </c>
      <c r="G46" s="66">
        <f t="shared" si="25"/>
        <v>0</v>
      </c>
      <c r="H46" s="66">
        <f t="shared" si="26"/>
        <v>0</v>
      </c>
      <c r="I46" s="67"/>
      <c r="J46" s="66">
        <f t="shared" si="27"/>
        <v>0</v>
      </c>
      <c r="K46" s="68"/>
      <c r="L46" s="68"/>
      <c r="M46" s="68"/>
    </row>
    <row r="47" spans="2:13" ht="36">
      <c r="B47" s="69" t="s">
        <v>121</v>
      </c>
      <c r="C47" s="85"/>
      <c r="D47" s="62"/>
      <c r="E47" s="62"/>
      <c r="F47" s="62"/>
      <c r="G47" s="78">
        <f t="shared" ref="G47:H47" si="28">SUM(G48:G51)</f>
        <v>0</v>
      </c>
      <c r="H47" s="78">
        <f t="shared" si="28"/>
        <v>0</v>
      </c>
      <c r="I47" s="78"/>
      <c r="J47" s="78">
        <f t="shared" ref="J47" si="29">SUM(J48:J51)</f>
        <v>0</v>
      </c>
      <c r="K47" s="68"/>
      <c r="L47" s="68"/>
      <c r="M47" s="68"/>
    </row>
    <row r="48" spans="2:13">
      <c r="B48" s="65"/>
      <c r="C48" s="75"/>
      <c r="D48" s="65"/>
      <c r="E48" s="65"/>
      <c r="F48" s="65">
        <v>10</v>
      </c>
      <c r="G48" s="66">
        <f t="shared" ref="G48:G51" si="30">D48*E48</f>
        <v>0</v>
      </c>
      <c r="H48" s="66">
        <f t="shared" ref="H48:H51" si="31">IF(F48=10,ROUNDDOWN(G48/1.1*0.1,0),IF(F48=8,ROUNDDOWN(G48/1.08*0.08,0)))</f>
        <v>0</v>
      </c>
      <c r="I48" s="67"/>
      <c r="J48" s="66">
        <f t="shared" ref="J48:J51" si="32">IF(I48="非適格請求書(80%控除対象)",ROUNDDOWN(H48*0.2,0),0)</f>
        <v>0</v>
      </c>
      <c r="K48" s="68"/>
      <c r="L48" s="68"/>
      <c r="M48" s="68"/>
    </row>
    <row r="49" spans="2:13">
      <c r="B49" s="65"/>
      <c r="C49" s="75"/>
      <c r="D49" s="65"/>
      <c r="E49" s="65"/>
      <c r="F49" s="65">
        <v>10</v>
      </c>
      <c r="G49" s="66">
        <f t="shared" si="30"/>
        <v>0</v>
      </c>
      <c r="H49" s="66">
        <f t="shared" si="31"/>
        <v>0</v>
      </c>
      <c r="I49" s="67"/>
      <c r="J49" s="66">
        <f t="shared" si="32"/>
        <v>0</v>
      </c>
      <c r="K49" s="68"/>
      <c r="L49" s="68"/>
      <c r="M49" s="68"/>
    </row>
    <row r="50" spans="2:13">
      <c r="B50" s="65"/>
      <c r="C50" s="75"/>
      <c r="D50" s="65"/>
      <c r="E50" s="65"/>
      <c r="F50" s="65">
        <v>10</v>
      </c>
      <c r="G50" s="66">
        <f t="shared" si="30"/>
        <v>0</v>
      </c>
      <c r="H50" s="66">
        <f t="shared" si="31"/>
        <v>0</v>
      </c>
      <c r="I50" s="67"/>
      <c r="J50" s="66">
        <f t="shared" si="32"/>
        <v>0</v>
      </c>
      <c r="K50" s="68"/>
      <c r="L50" s="68"/>
      <c r="M50" s="68"/>
    </row>
    <row r="51" spans="2:13">
      <c r="B51" s="65"/>
      <c r="C51" s="75"/>
      <c r="D51" s="65"/>
      <c r="E51" s="65"/>
      <c r="F51" s="65">
        <v>10</v>
      </c>
      <c r="G51" s="66">
        <f t="shared" si="30"/>
        <v>0</v>
      </c>
      <c r="H51" s="66">
        <f t="shared" si="31"/>
        <v>0</v>
      </c>
      <c r="I51" s="67"/>
      <c r="J51" s="66">
        <f t="shared" si="32"/>
        <v>0</v>
      </c>
      <c r="K51" s="68"/>
      <c r="L51" s="68"/>
      <c r="M51" s="68"/>
    </row>
    <row r="52" spans="2:13" ht="36">
      <c r="B52" s="69" t="s">
        <v>122</v>
      </c>
      <c r="C52" s="85"/>
      <c r="D52" s="62"/>
      <c r="E52" s="62"/>
      <c r="F52" s="62"/>
      <c r="G52" s="78">
        <f t="shared" ref="G52:H52" si="33">SUM(G53:G56)</f>
        <v>0</v>
      </c>
      <c r="H52" s="78">
        <f t="shared" si="33"/>
        <v>0</v>
      </c>
      <c r="I52" s="78"/>
      <c r="J52" s="78">
        <f t="shared" ref="J52" si="34">SUM(J53:J56)</f>
        <v>0</v>
      </c>
      <c r="K52" s="68"/>
      <c r="L52" s="68"/>
      <c r="M52" s="68"/>
    </row>
    <row r="53" spans="2:13">
      <c r="B53" s="65"/>
      <c r="C53" s="75"/>
      <c r="D53" s="65"/>
      <c r="E53" s="65"/>
      <c r="F53" s="65">
        <v>10</v>
      </c>
      <c r="G53" s="66">
        <f t="shared" ref="G53:G56" si="35">D53*E53</f>
        <v>0</v>
      </c>
      <c r="H53" s="66">
        <f t="shared" ref="H53:H56" si="36">IF(F53=10,ROUNDDOWN(G53/1.1*0.1,0),IF(F53=8,ROUNDDOWN(G53/1.08*0.08,0)))</f>
        <v>0</v>
      </c>
      <c r="I53" s="67"/>
      <c r="J53" s="66">
        <f t="shared" ref="J53:J56" si="37">IF(I53="非適格請求書(80%控除対象)",ROUNDDOWN(H53*0.2,0),0)</f>
        <v>0</v>
      </c>
      <c r="K53" s="68"/>
      <c r="L53" s="68"/>
      <c r="M53" s="68"/>
    </row>
    <row r="54" spans="2:13">
      <c r="B54" s="65"/>
      <c r="C54" s="75"/>
      <c r="D54" s="65"/>
      <c r="E54" s="65"/>
      <c r="F54" s="65">
        <v>10</v>
      </c>
      <c r="G54" s="66">
        <f t="shared" si="35"/>
        <v>0</v>
      </c>
      <c r="H54" s="66">
        <f t="shared" si="36"/>
        <v>0</v>
      </c>
      <c r="I54" s="67"/>
      <c r="J54" s="66">
        <f t="shared" si="37"/>
        <v>0</v>
      </c>
      <c r="K54" s="68"/>
      <c r="L54" s="68"/>
      <c r="M54" s="68"/>
    </row>
    <row r="55" spans="2:13">
      <c r="B55" s="65"/>
      <c r="C55" s="75"/>
      <c r="D55" s="65"/>
      <c r="E55" s="65"/>
      <c r="F55" s="65">
        <v>10</v>
      </c>
      <c r="G55" s="66">
        <f t="shared" si="35"/>
        <v>0</v>
      </c>
      <c r="H55" s="66">
        <f t="shared" si="36"/>
        <v>0</v>
      </c>
      <c r="I55" s="67"/>
      <c r="J55" s="66">
        <f t="shared" si="37"/>
        <v>0</v>
      </c>
      <c r="K55" s="68"/>
      <c r="L55" s="68"/>
      <c r="M55" s="68"/>
    </row>
    <row r="56" spans="2:13">
      <c r="B56" s="65"/>
      <c r="C56" s="75"/>
      <c r="D56" s="65"/>
      <c r="E56" s="65"/>
      <c r="F56" s="65">
        <v>10</v>
      </c>
      <c r="G56" s="66">
        <f t="shared" si="35"/>
        <v>0</v>
      </c>
      <c r="H56" s="66">
        <f t="shared" si="36"/>
        <v>0</v>
      </c>
      <c r="I56" s="67"/>
      <c r="J56" s="66">
        <f t="shared" si="37"/>
        <v>0</v>
      </c>
      <c r="K56" s="68"/>
      <c r="L56" s="68"/>
      <c r="M56" s="68"/>
    </row>
    <row r="57" spans="2:13" ht="36">
      <c r="B57" s="69" t="s">
        <v>123</v>
      </c>
      <c r="C57" s="85"/>
      <c r="D57" s="62"/>
      <c r="E57" s="62"/>
      <c r="F57" s="62"/>
      <c r="G57" s="78">
        <f t="shared" ref="G57:H57" si="38">SUM(G58:G61)</f>
        <v>0</v>
      </c>
      <c r="H57" s="78">
        <f t="shared" si="38"/>
        <v>0</v>
      </c>
      <c r="I57" s="78"/>
      <c r="J57" s="78">
        <f t="shared" ref="J57" si="39">SUM(J58:J61)</f>
        <v>0</v>
      </c>
      <c r="K57" s="68"/>
      <c r="L57" s="68"/>
      <c r="M57" s="68"/>
    </row>
    <row r="58" spans="2:13">
      <c r="B58" s="65"/>
      <c r="C58" s="75"/>
      <c r="D58" s="65"/>
      <c r="E58" s="65"/>
      <c r="F58" s="65">
        <v>10</v>
      </c>
      <c r="G58" s="66">
        <f t="shared" ref="G58:G61" si="40">D58*E58</f>
        <v>0</v>
      </c>
      <c r="H58" s="66">
        <f t="shared" ref="H58:H61" si="41">IF(F58=10,ROUNDDOWN(G58/1.1*0.1,0),IF(F58=8,ROUNDDOWN(G58/1.08*0.08,0)))</f>
        <v>0</v>
      </c>
      <c r="I58" s="67"/>
      <c r="J58" s="66">
        <f t="shared" ref="J58:J61" si="42">IF(I58="非適格請求書(80%控除対象)",ROUNDDOWN(H58*0.2,0),0)</f>
        <v>0</v>
      </c>
      <c r="K58" s="68"/>
      <c r="L58" s="68"/>
      <c r="M58" s="68"/>
    </row>
    <row r="59" spans="2:13">
      <c r="B59" s="65"/>
      <c r="C59" s="75"/>
      <c r="D59" s="65"/>
      <c r="E59" s="65"/>
      <c r="F59" s="65">
        <v>10</v>
      </c>
      <c r="G59" s="66">
        <f t="shared" si="40"/>
        <v>0</v>
      </c>
      <c r="H59" s="66">
        <f t="shared" si="41"/>
        <v>0</v>
      </c>
      <c r="I59" s="67"/>
      <c r="J59" s="66">
        <f t="shared" si="42"/>
        <v>0</v>
      </c>
      <c r="K59" s="68"/>
      <c r="L59" s="68"/>
      <c r="M59" s="68"/>
    </row>
    <row r="60" spans="2:13">
      <c r="B60" s="65"/>
      <c r="C60" s="75"/>
      <c r="D60" s="65"/>
      <c r="E60" s="65"/>
      <c r="F60" s="65">
        <v>10</v>
      </c>
      <c r="G60" s="66">
        <f t="shared" si="40"/>
        <v>0</v>
      </c>
      <c r="H60" s="66">
        <f t="shared" si="41"/>
        <v>0</v>
      </c>
      <c r="I60" s="67"/>
      <c r="J60" s="66">
        <f t="shared" si="42"/>
        <v>0</v>
      </c>
      <c r="K60" s="68"/>
      <c r="L60" s="68"/>
      <c r="M60" s="68"/>
    </row>
    <row r="61" spans="2:13">
      <c r="B61" s="65"/>
      <c r="C61" s="75"/>
      <c r="D61" s="65"/>
      <c r="E61" s="65"/>
      <c r="F61" s="65">
        <v>10</v>
      </c>
      <c r="G61" s="66">
        <f t="shared" si="40"/>
        <v>0</v>
      </c>
      <c r="H61" s="66">
        <f t="shared" si="41"/>
        <v>0</v>
      </c>
      <c r="I61" s="67"/>
      <c r="J61" s="66">
        <f t="shared" si="42"/>
        <v>0</v>
      </c>
      <c r="K61" s="68"/>
      <c r="L61" s="68"/>
      <c r="M61" s="68"/>
    </row>
    <row r="62" spans="2:13" ht="36">
      <c r="B62" s="69" t="s">
        <v>124</v>
      </c>
      <c r="C62" s="85"/>
      <c r="D62" s="62"/>
      <c r="E62" s="62"/>
      <c r="F62" s="62"/>
      <c r="G62" s="78">
        <f t="shared" ref="G62:H62" si="43">SUM(G63:G66)</f>
        <v>0</v>
      </c>
      <c r="H62" s="78">
        <f t="shared" si="43"/>
        <v>0</v>
      </c>
      <c r="I62" s="78"/>
      <c r="J62" s="78">
        <f t="shared" ref="J62" si="44">SUM(J63:J66)</f>
        <v>0</v>
      </c>
      <c r="K62" s="68"/>
      <c r="L62" s="68"/>
      <c r="M62" s="68"/>
    </row>
    <row r="63" spans="2:13">
      <c r="B63" s="64"/>
      <c r="C63" s="75"/>
      <c r="D63" s="65"/>
      <c r="E63" s="65"/>
      <c r="F63" s="65">
        <v>10</v>
      </c>
      <c r="G63" s="66">
        <f t="shared" ref="G63:G66" si="45">D63*E63</f>
        <v>0</v>
      </c>
      <c r="H63" s="66">
        <f t="shared" ref="H63:H66" si="46">IF(F63=10,ROUNDDOWN(G63/1.1*0.1,0),IF(F63=8,ROUNDDOWN(G63/1.08*0.08,0)))</f>
        <v>0</v>
      </c>
      <c r="I63" s="67"/>
      <c r="J63" s="66">
        <f t="shared" ref="J63:J66" si="47">IF(I63="非適格請求書(80%控除対象)",ROUNDDOWN(H63*0.2,0),0)</f>
        <v>0</v>
      </c>
      <c r="K63" s="68"/>
      <c r="L63" s="68"/>
      <c r="M63" s="68"/>
    </row>
    <row r="64" spans="2:13">
      <c r="B64" s="65"/>
      <c r="C64" s="75"/>
      <c r="D64" s="65"/>
      <c r="E64" s="65"/>
      <c r="F64" s="65">
        <v>10</v>
      </c>
      <c r="G64" s="66">
        <f t="shared" si="45"/>
        <v>0</v>
      </c>
      <c r="H64" s="66">
        <f t="shared" si="46"/>
        <v>0</v>
      </c>
      <c r="I64" s="67"/>
      <c r="J64" s="66">
        <f t="shared" si="47"/>
        <v>0</v>
      </c>
      <c r="K64" s="68"/>
      <c r="L64" s="68"/>
      <c r="M64" s="68"/>
    </row>
    <row r="65" spans="2:13">
      <c r="B65" s="65"/>
      <c r="C65" s="75"/>
      <c r="D65" s="65"/>
      <c r="E65" s="65"/>
      <c r="F65" s="65">
        <v>10</v>
      </c>
      <c r="G65" s="66">
        <f t="shared" si="45"/>
        <v>0</v>
      </c>
      <c r="H65" s="66">
        <f t="shared" si="46"/>
        <v>0</v>
      </c>
      <c r="I65" s="67"/>
      <c r="J65" s="66">
        <f t="shared" si="47"/>
        <v>0</v>
      </c>
      <c r="K65" s="68"/>
      <c r="L65" s="68"/>
      <c r="M65" s="68"/>
    </row>
    <row r="66" spans="2:13">
      <c r="B66" s="65"/>
      <c r="C66" s="75"/>
      <c r="D66" s="65"/>
      <c r="E66" s="65"/>
      <c r="F66" s="65">
        <v>10</v>
      </c>
      <c r="G66" s="66">
        <f t="shared" si="45"/>
        <v>0</v>
      </c>
      <c r="H66" s="66">
        <f t="shared" si="46"/>
        <v>0</v>
      </c>
      <c r="I66" s="67"/>
      <c r="J66" s="66">
        <f t="shared" si="47"/>
        <v>0</v>
      </c>
      <c r="K66" s="68"/>
      <c r="L66" s="68"/>
      <c r="M66" s="68"/>
    </row>
    <row r="67" spans="2:13" ht="36">
      <c r="B67" s="69" t="s">
        <v>113</v>
      </c>
      <c r="C67" s="85"/>
      <c r="D67" s="62"/>
      <c r="E67" s="62"/>
      <c r="F67" s="62"/>
      <c r="G67" s="78">
        <f t="shared" ref="G67:H67" si="48">SUM(G68:G71)</f>
        <v>0</v>
      </c>
      <c r="H67" s="78">
        <f t="shared" si="48"/>
        <v>0</v>
      </c>
      <c r="I67" s="78"/>
      <c r="J67" s="78">
        <f t="shared" ref="J67" si="49">SUM(J68:J71)</f>
        <v>0</v>
      </c>
      <c r="K67" s="68"/>
      <c r="L67" s="68"/>
      <c r="M67" s="68"/>
    </row>
    <row r="68" spans="2:13">
      <c r="B68" s="65"/>
      <c r="C68" s="75"/>
      <c r="D68" s="65"/>
      <c r="E68" s="65"/>
      <c r="F68" s="65">
        <v>10</v>
      </c>
      <c r="G68" s="66">
        <f t="shared" ref="G68:G71" si="50">D68*E68</f>
        <v>0</v>
      </c>
      <c r="H68" s="66">
        <f t="shared" ref="H68:H71" si="51">IF(F68=10,ROUNDDOWN(G68/1.1*0.1,0),IF(F68=8,ROUNDDOWN(G68/1.08*0.08,0)))</f>
        <v>0</v>
      </c>
      <c r="I68" s="67"/>
      <c r="J68" s="66">
        <f t="shared" ref="J68:J71" si="52">IF(I68="非適格請求書(80%控除対象)",ROUNDDOWN(H68*0.2,0),0)</f>
        <v>0</v>
      </c>
      <c r="K68" s="68"/>
      <c r="L68" s="68"/>
      <c r="M68" s="68"/>
    </row>
    <row r="69" spans="2:13">
      <c r="B69" s="65"/>
      <c r="C69" s="75"/>
      <c r="D69" s="65"/>
      <c r="E69" s="65"/>
      <c r="F69" s="65">
        <v>10</v>
      </c>
      <c r="G69" s="66">
        <f t="shared" si="50"/>
        <v>0</v>
      </c>
      <c r="H69" s="66">
        <f t="shared" si="51"/>
        <v>0</v>
      </c>
      <c r="I69" s="67"/>
      <c r="J69" s="66">
        <f t="shared" si="52"/>
        <v>0</v>
      </c>
      <c r="K69" s="68"/>
      <c r="L69" s="68"/>
      <c r="M69" s="68"/>
    </row>
    <row r="70" spans="2:13">
      <c r="B70" s="65"/>
      <c r="C70" s="75"/>
      <c r="D70" s="65"/>
      <c r="E70" s="65"/>
      <c r="F70" s="65">
        <v>10</v>
      </c>
      <c r="G70" s="66">
        <f t="shared" si="50"/>
        <v>0</v>
      </c>
      <c r="H70" s="66">
        <f t="shared" si="51"/>
        <v>0</v>
      </c>
      <c r="I70" s="67"/>
      <c r="J70" s="66">
        <f t="shared" si="52"/>
        <v>0</v>
      </c>
      <c r="K70" s="68"/>
      <c r="L70" s="68"/>
      <c r="M70" s="68"/>
    </row>
    <row r="71" spans="2:13">
      <c r="B71" s="65"/>
      <c r="C71" s="75"/>
      <c r="D71" s="65"/>
      <c r="E71" s="65"/>
      <c r="F71" s="65">
        <v>10</v>
      </c>
      <c r="G71" s="66">
        <f t="shared" si="50"/>
        <v>0</v>
      </c>
      <c r="H71" s="66">
        <f t="shared" si="51"/>
        <v>0</v>
      </c>
      <c r="I71" s="67"/>
      <c r="J71" s="66">
        <f t="shared" si="52"/>
        <v>0</v>
      </c>
      <c r="K71" s="68"/>
      <c r="L71" s="68"/>
      <c r="M71" s="68"/>
    </row>
    <row r="72" spans="2:13" ht="36">
      <c r="B72" s="69" t="s">
        <v>125</v>
      </c>
      <c r="C72" s="85"/>
      <c r="D72" s="62"/>
      <c r="E72" s="62"/>
      <c r="F72" s="62"/>
      <c r="G72" s="78">
        <f t="shared" ref="G72:H72" si="53">SUM(G73:G76)</f>
        <v>0</v>
      </c>
      <c r="H72" s="78">
        <f t="shared" si="53"/>
        <v>0</v>
      </c>
      <c r="I72" s="78"/>
      <c r="J72" s="78">
        <f t="shared" ref="J72" si="54">SUM(J73:J76)</f>
        <v>0</v>
      </c>
      <c r="K72" s="68"/>
      <c r="L72" s="68"/>
      <c r="M72" s="68"/>
    </row>
    <row r="73" spans="2:13">
      <c r="B73" s="65"/>
      <c r="C73" s="75"/>
      <c r="D73" s="65"/>
      <c r="E73" s="65"/>
      <c r="F73" s="65">
        <v>10</v>
      </c>
      <c r="G73" s="66">
        <f t="shared" ref="G73:G76" si="55">D73*E73</f>
        <v>0</v>
      </c>
      <c r="H73" s="66">
        <f>IF(F73=10,ROUNDDOWN(G73/1.1*0.1,0),IF(F73=8,ROUNDDOWN(G73/1.08*0.08,0)))</f>
        <v>0</v>
      </c>
      <c r="I73" s="67"/>
      <c r="J73" s="66">
        <f t="shared" ref="J73:J76" si="56">IF(I73="非適格請求書(80%控除対象)",ROUNDDOWN(H73*0.2,0),0)</f>
        <v>0</v>
      </c>
      <c r="K73" s="68"/>
      <c r="L73" s="68"/>
      <c r="M73" s="68"/>
    </row>
    <row r="74" spans="2:13">
      <c r="B74" s="65"/>
      <c r="C74" s="75"/>
      <c r="D74" s="65"/>
      <c r="E74" s="65"/>
      <c r="F74" s="65">
        <v>10</v>
      </c>
      <c r="G74" s="66">
        <f t="shared" si="55"/>
        <v>0</v>
      </c>
      <c r="H74" s="66">
        <f>IF(F74=10,ROUNDDOWN(G74/1.1*0.1,0),IF(F74=8,ROUNDDOWN(G74/1.08*0.08,0)))</f>
        <v>0</v>
      </c>
      <c r="I74" s="67"/>
      <c r="J74" s="66">
        <f t="shared" si="56"/>
        <v>0</v>
      </c>
      <c r="K74" s="68"/>
      <c r="L74" s="68"/>
      <c r="M74" s="68"/>
    </row>
    <row r="75" spans="2:13">
      <c r="B75" s="65"/>
      <c r="C75" s="75"/>
      <c r="D75" s="65"/>
      <c r="E75" s="65"/>
      <c r="F75" s="65">
        <v>10</v>
      </c>
      <c r="G75" s="66">
        <f t="shared" si="55"/>
        <v>0</v>
      </c>
      <c r="H75" s="66">
        <f>IF(F75=10,ROUNDDOWN(G75/1.1*0.1,0),IF(F75=8,ROUNDDOWN(G75/1.08*0.08,0)))</f>
        <v>0</v>
      </c>
      <c r="I75" s="67"/>
      <c r="J75" s="66">
        <f t="shared" si="56"/>
        <v>0</v>
      </c>
      <c r="K75" s="68"/>
      <c r="L75" s="68"/>
      <c r="M75" s="68"/>
    </row>
    <row r="76" spans="2:13">
      <c r="B76" s="65"/>
      <c r="C76" s="75"/>
      <c r="D76" s="65"/>
      <c r="E76" s="65"/>
      <c r="F76" s="65">
        <v>10</v>
      </c>
      <c r="G76" s="66">
        <f t="shared" si="55"/>
        <v>0</v>
      </c>
      <c r="H76" s="66">
        <f>IF(F76=10,ROUNDDOWN(G76/1.1*0.1,0),IF(F76=8,ROUNDDOWN(G76/1.08*0.08,0)))</f>
        <v>0</v>
      </c>
      <c r="I76" s="67"/>
      <c r="J76" s="66">
        <f t="shared" si="56"/>
        <v>0</v>
      </c>
      <c r="K76" s="73"/>
      <c r="L76" s="73"/>
      <c r="M76" s="73"/>
    </row>
    <row r="77" spans="2:13" ht="33" customHeight="1">
      <c r="B77" s="74" t="s">
        <v>126</v>
      </c>
      <c r="C77" s="75"/>
      <c r="D77" s="75"/>
      <c r="E77" s="75"/>
      <c r="F77" s="75"/>
      <c r="G77" s="77">
        <f>SUM(G7,G12,G17,G22,G27,G32,G37,G42,G47,G52,G57,G62,G67,G72)</f>
        <v>0</v>
      </c>
      <c r="H77" s="77">
        <f>SUM(H7,H12,H17,H22,H27,H32,H37,H42,H47,H52,H57,H62,H67,H72)</f>
        <v>0</v>
      </c>
      <c r="I77" s="79"/>
      <c r="J77" s="77">
        <f>SUM(J7,J12,J17,J22,J27,J32,J37,J42,J47,J52,J57,J62,J67,J72)</f>
        <v>0</v>
      </c>
      <c r="K77" s="77">
        <f>IF(G6="課税事業者",G77-H77+J77,G77)</f>
        <v>0</v>
      </c>
      <c r="L77" s="77">
        <f>IF('1~2'!$L$14&lt;&gt;"",1000000,500000)</f>
        <v>500000</v>
      </c>
      <c r="M77" s="76">
        <f>IF(K77&lt;L77,K77,L77)</f>
        <v>0</v>
      </c>
    </row>
    <row r="78" spans="2:13" ht="22.5" customHeight="1">
      <c r="B78" s="45"/>
    </row>
    <row r="79" spans="2:13">
      <c r="B79" s="45" t="s">
        <v>127</v>
      </c>
    </row>
    <row r="80" spans="2:13">
      <c r="B80" s="45" t="s">
        <v>128</v>
      </c>
    </row>
    <row r="81" spans="2:2">
      <c r="B81" s="45" t="s">
        <v>129</v>
      </c>
    </row>
    <row r="82" spans="2:2">
      <c r="B82" s="45" t="s">
        <v>130</v>
      </c>
    </row>
    <row r="83" spans="2:2">
      <c r="B83" s="45" t="s">
        <v>131</v>
      </c>
    </row>
    <row r="84" spans="2:2">
      <c r="B84" s="45" t="s">
        <v>198</v>
      </c>
    </row>
    <row r="85" spans="2:2">
      <c r="B85" s="45"/>
    </row>
    <row r="86" spans="2:2">
      <c r="B86" s="45"/>
    </row>
    <row r="87" spans="2:2">
      <c r="B87" s="45"/>
    </row>
    <row r="88" spans="2:2">
      <c r="B88" s="45"/>
    </row>
    <row r="89" spans="2:2">
      <c r="B89" s="45"/>
    </row>
    <row r="90" spans="2:2">
      <c r="B90" s="45"/>
    </row>
    <row r="91" spans="2:2">
      <c r="B91" s="45"/>
    </row>
    <row r="92" spans="2:2">
      <c r="B92" s="45"/>
    </row>
    <row r="93" spans="2:2">
      <c r="B93" s="45"/>
    </row>
  </sheetData>
  <sheetProtection formatCells="0" formatColumns="0" formatRows="0" insertColumns="0" insertRows="0" insertHyperlinks="0" deleteColumns="0" deleteRows="0" selectLockedCells="1" sort="0" autoFilter="0" pivotTables="0"/>
  <mergeCells count="8">
    <mergeCell ref="L5:L6"/>
    <mergeCell ref="M5:M6"/>
    <mergeCell ref="G2:I2"/>
    <mergeCell ref="C5:C6"/>
    <mergeCell ref="D5:D6"/>
    <mergeCell ref="E5:E6"/>
    <mergeCell ref="G5:G6"/>
    <mergeCell ref="K5:K6"/>
  </mergeCells>
  <phoneticPr fontId="1"/>
  <conditionalFormatting sqref="C2">
    <cfRule type="expression" dxfId="2" priority="1">
      <formula>$C$2=$N$3</formula>
    </cfRule>
  </conditionalFormatting>
  <conditionalFormatting sqref="I6:J77">
    <cfRule type="expression" dxfId="1" priority="3">
      <formula>$C$2&lt;&gt;"課税事業者"</formula>
    </cfRule>
  </conditionalFormatting>
  <conditionalFormatting sqref="N3:N6">
    <cfRule type="expression" dxfId="0" priority="2">
      <formula>$C$2=$U$2</formula>
    </cfRule>
  </conditionalFormatting>
  <dataValidations count="4">
    <dataValidation type="list" allowBlank="1" showInputMessage="1" showErrorMessage="1" sqref="C2" xr:uid="{2C66FD7F-38A7-4B82-BBD4-CB7EDEC46444}">
      <formula1>$N$3:$N$8</formula1>
    </dataValidation>
    <dataValidation type="list" allowBlank="1" showInputMessage="1" showErrorMessage="1" sqref="F48:F51 F53:F56 F58:F61 F63:F66 F68:F71 F73:F76 F8:F11 F13:F16 F18:F21 F23:F26 F28:F31 F43:F46 F38:F41" xr:uid="{A6ACEAEB-4BE8-4C5B-92EA-877B3AFA968A}">
      <formula1>"8,10"</formula1>
    </dataValidation>
    <dataValidation type="list" allowBlank="1" showInputMessage="1" showErrorMessage="1" sqref="I18:I21 I43:I46 I13:I16 I8:I11 I23:I26 I28:I31 I73:I76 I38:I41 I48:I51 I53:I56 I58:I61 I63:I66 I68:I71" xr:uid="{7256742A-A1A7-4274-B75A-AEEEA510677D}">
      <formula1>"非適格請求書(80%控除対象),少額特例"</formula1>
    </dataValidation>
    <dataValidation type="list" allowBlank="1" showInputMessage="1" sqref="C13:C16 C18:C21 C23:C26 C28:C31 C33:C36 C38:C41 C43:C46 C48:C51 C53:C56 C58:C61 C63:C66 C68:C71 C73:C76 C8:C11" xr:uid="{F3B971CC-51D6-4692-BCFF-18B1C9BF315D}">
      <formula1>"ア,イ,ウ,エ,オ,カ,キ,ク,ケ,コ"</formula1>
    </dataValidation>
  </dataValidations>
  <pageMargins left="0.7" right="0.7" top="0.75" bottom="0.75" header="0.3" footer="0.3"/>
  <pageSetup paperSize="9" scale="45" orientation="landscape" r:id="rId1"/>
  <rowBreaks count="1" manualBreakCount="1">
    <brk id="36" max="12"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E6AD40-A534-4DA0-8AFF-9E8A2A34B78E}">
  <sheetPr>
    <tabColor theme="5" tint="0.79998168889431442"/>
  </sheetPr>
  <dimension ref="A1:M30"/>
  <sheetViews>
    <sheetView view="pageBreakPreview" zoomScaleNormal="85" zoomScaleSheetLayoutView="100" workbookViewId="0">
      <selection activeCell="K15" sqref="K15"/>
    </sheetView>
  </sheetViews>
  <sheetFormatPr defaultColWidth="8.59765625" defaultRowHeight="16.2"/>
  <cols>
    <col min="1" max="1" width="4.19921875" style="87" customWidth="1"/>
    <col min="2" max="2" width="19.5" style="87" customWidth="1"/>
    <col min="3" max="3" width="14.69921875" style="87" customWidth="1"/>
    <col min="4" max="4" width="11.69921875" style="87" customWidth="1"/>
    <col min="5" max="6" width="11.19921875" style="87" customWidth="1"/>
    <col min="7" max="7" width="12.09765625" style="87" customWidth="1"/>
    <col min="8" max="8" width="8.69921875" style="87" customWidth="1"/>
    <col min="9" max="9" width="5.09765625" style="87" customWidth="1"/>
    <col min="10" max="16384" width="8.59765625" style="87"/>
  </cols>
  <sheetData>
    <row r="1" spans="1:13">
      <c r="A1" s="110"/>
      <c r="B1" s="86"/>
      <c r="C1" s="86"/>
      <c r="D1" s="86"/>
      <c r="E1" s="86"/>
      <c r="F1" s="86"/>
      <c r="G1" s="86"/>
      <c r="H1" s="86"/>
      <c r="I1" s="86"/>
    </row>
    <row r="2" spans="1:13">
      <c r="A2" s="110"/>
      <c r="B2" s="86" t="s">
        <v>199</v>
      </c>
      <c r="C2" s="86"/>
      <c r="D2" s="86"/>
      <c r="E2" s="86"/>
      <c r="F2" s="86"/>
      <c r="G2" s="86"/>
      <c r="H2" s="86"/>
      <c r="I2" s="86"/>
    </row>
    <row r="3" spans="1:13">
      <c r="A3" s="110"/>
      <c r="B3" s="86"/>
      <c r="C3" s="86"/>
      <c r="D3" s="86"/>
      <c r="E3" s="86"/>
      <c r="F3" s="86"/>
      <c r="G3" s="86"/>
      <c r="H3" s="86"/>
      <c r="I3" s="86"/>
    </row>
    <row r="4" spans="1:13">
      <c r="A4" s="86"/>
      <c r="B4" s="86" t="s">
        <v>137</v>
      </c>
      <c r="C4" s="86"/>
      <c r="D4" s="86"/>
      <c r="E4" s="86"/>
      <c r="F4" s="86"/>
      <c r="G4" s="86"/>
      <c r="H4" s="86"/>
      <c r="I4" s="86"/>
    </row>
    <row r="5" spans="1:13">
      <c r="A5" s="86"/>
      <c r="B5" s="86"/>
      <c r="C5" s="86"/>
      <c r="D5" s="86"/>
      <c r="E5" s="86"/>
      <c r="F5" s="86"/>
      <c r="G5" s="86" t="s">
        <v>138</v>
      </c>
      <c r="H5" s="86"/>
      <c r="I5" s="86"/>
    </row>
    <row r="6" spans="1:13" ht="15.6" customHeight="1">
      <c r="A6" s="86"/>
      <c r="B6" s="162" t="s">
        <v>139</v>
      </c>
      <c r="C6" s="164" t="s">
        <v>140</v>
      </c>
      <c r="D6" s="159" t="s">
        <v>141</v>
      </c>
      <c r="E6" s="160"/>
      <c r="F6" s="161"/>
      <c r="G6" s="153" t="s">
        <v>142</v>
      </c>
      <c r="H6" s="153"/>
      <c r="I6" s="86"/>
    </row>
    <row r="7" spans="1:13" ht="32.4">
      <c r="A7" s="86"/>
      <c r="B7" s="163"/>
      <c r="C7" s="165"/>
      <c r="D7" s="88" t="s">
        <v>143</v>
      </c>
      <c r="E7" s="88" t="s">
        <v>144</v>
      </c>
      <c r="F7" s="88" t="s">
        <v>145</v>
      </c>
      <c r="G7" s="154"/>
      <c r="H7" s="154"/>
      <c r="I7" s="86"/>
    </row>
    <row r="8" spans="1:13" ht="52.5" customHeight="1">
      <c r="A8" s="86"/>
      <c r="B8" s="89" t="s">
        <v>226</v>
      </c>
      <c r="C8" s="90"/>
      <c r="D8" s="90"/>
      <c r="E8" s="90"/>
      <c r="F8" s="90"/>
      <c r="G8" s="114" t="str">
        <f>IF('[1]１~２'!$L$13="",IF('[1]事業実施経費（グループ）'!$C$2="課税事業者","減額した金額",IF('[1]事業実施経費（グループ）'!$C$2="免税事業者","該当なし","含税額")),IF('[1]事業実施経費（環境整備）'!$C$2="課税事業者","減額した金額",IF('[1]事業実施経費（環境整備）'!$C$2="免税事業者","該当なし","含税額")))</f>
        <v>含税額</v>
      </c>
      <c r="H8" s="115">
        <f>SUM(H9,H10)</f>
        <v>0</v>
      </c>
      <c r="I8" s="86"/>
    </row>
    <row r="9" spans="1:13" ht="32.1" customHeight="1">
      <c r="A9" s="86"/>
      <c r="B9" s="93" t="s">
        <v>224</v>
      </c>
      <c r="C9" s="111">
        <f>'[1]事業実施経費（環境整備）'!G78</f>
        <v>0</v>
      </c>
      <c r="D9" s="111">
        <f>'[1]事業実施経費（環境整備）'!T78</f>
        <v>0</v>
      </c>
      <c r="E9" s="94">
        <v>0</v>
      </c>
      <c r="F9" s="111">
        <f>C9-D9-E9</f>
        <v>0</v>
      </c>
      <c r="G9" s="91"/>
      <c r="H9" s="92" t="str">
        <f>IF($G$8="減額した金額",IF(#REF!-#REF!=0,"",(#REF!-#REF!)),"")</f>
        <v/>
      </c>
      <c r="I9" s="86"/>
    </row>
    <row r="10" spans="1:13" ht="32.1" customHeight="1">
      <c r="A10" s="86"/>
      <c r="B10" s="95" t="s">
        <v>225</v>
      </c>
      <c r="C10" s="112">
        <f>'[1]事業実施経費（グループ）'!G77</f>
        <v>0</v>
      </c>
      <c r="D10" s="112">
        <f>'[1]事業実施経費（グループ）'!M77</f>
        <v>0</v>
      </c>
      <c r="E10" s="96">
        <v>0</v>
      </c>
      <c r="F10" s="112">
        <f>C10-D10-E10</f>
        <v>0</v>
      </c>
      <c r="G10" s="97"/>
      <c r="H10" s="98" t="str">
        <f>IF($G$8="減額した金額",IF(#REF!-#REF!=0,"",(#REF!-#REF!)),"")</f>
        <v/>
      </c>
      <c r="I10" s="86"/>
    </row>
    <row r="11" spans="1:13" ht="28.5" customHeight="1">
      <c r="A11" s="86"/>
      <c r="B11" s="99" t="s">
        <v>126</v>
      </c>
      <c r="C11" s="113">
        <f>SUM(C9:C10)</f>
        <v>0</v>
      </c>
      <c r="D11" s="113">
        <f>SUM(D9:D10)</f>
        <v>0</v>
      </c>
      <c r="E11" s="113">
        <f t="shared" ref="E11:F11" si="0">SUM(E9:E10)</f>
        <v>0</v>
      </c>
      <c r="F11" s="113">
        <f t="shared" si="0"/>
        <v>0</v>
      </c>
      <c r="G11" s="151"/>
      <c r="H11" s="152"/>
      <c r="I11" s="86"/>
      <c r="M11" s="52"/>
    </row>
    <row r="12" spans="1:13" ht="58.2" customHeight="1">
      <c r="A12" s="86"/>
      <c r="B12" s="437" t="s">
        <v>146</v>
      </c>
      <c r="C12" s="437"/>
      <c r="D12" s="437"/>
      <c r="E12" s="437"/>
      <c r="F12" s="437"/>
      <c r="G12" s="437"/>
      <c r="H12" s="437"/>
      <c r="I12" s="86"/>
    </row>
    <row r="13" spans="1:13">
      <c r="A13" s="86"/>
      <c r="B13" s="100"/>
      <c r="C13" s="100"/>
      <c r="D13" s="100"/>
      <c r="E13" s="100"/>
      <c r="F13" s="100"/>
      <c r="G13" s="100"/>
      <c r="H13" s="100"/>
      <c r="I13" s="86"/>
    </row>
    <row r="14" spans="1:13">
      <c r="A14" s="86"/>
      <c r="B14" s="100" t="s">
        <v>147</v>
      </c>
      <c r="C14" s="100"/>
      <c r="D14" s="100"/>
      <c r="E14" s="100"/>
      <c r="F14" s="100"/>
      <c r="G14" s="100"/>
      <c r="H14" s="100"/>
      <c r="I14" s="86"/>
    </row>
    <row r="15" spans="1:13">
      <c r="A15" s="86"/>
      <c r="B15" s="100" t="s">
        <v>148</v>
      </c>
      <c r="C15" s="100"/>
      <c r="D15" s="100"/>
      <c r="E15" s="100"/>
      <c r="F15" s="100"/>
      <c r="G15" s="100" t="s">
        <v>138</v>
      </c>
      <c r="H15" s="100"/>
      <c r="I15" s="86"/>
    </row>
    <row r="16" spans="1:13" ht="18" customHeight="1">
      <c r="A16" s="86"/>
      <c r="B16" s="166" t="s">
        <v>139</v>
      </c>
      <c r="C16" s="155" t="s">
        <v>149</v>
      </c>
      <c r="D16" s="155" t="s">
        <v>150</v>
      </c>
      <c r="E16" s="157" t="s">
        <v>151</v>
      </c>
      <c r="F16" s="158"/>
      <c r="G16" s="438" t="s">
        <v>142</v>
      </c>
      <c r="H16" s="439"/>
      <c r="I16" s="86"/>
    </row>
    <row r="17" spans="1:9" ht="27.6" customHeight="1">
      <c r="A17" s="86"/>
      <c r="B17" s="167"/>
      <c r="C17" s="156"/>
      <c r="D17" s="156"/>
      <c r="E17" s="101" t="s">
        <v>152</v>
      </c>
      <c r="F17" s="101" t="s">
        <v>153</v>
      </c>
      <c r="G17" s="440"/>
      <c r="H17" s="441"/>
      <c r="I17" s="86"/>
    </row>
    <row r="18" spans="1:9">
      <c r="A18" s="86"/>
      <c r="B18" s="102" t="s">
        <v>154</v>
      </c>
      <c r="C18" s="116">
        <f>D11</f>
        <v>0</v>
      </c>
      <c r="D18" s="103">
        <v>0</v>
      </c>
      <c r="E18" s="116">
        <f>IF(C18-D18&gt;=0,C18-D18,0)</f>
        <v>0</v>
      </c>
      <c r="F18" s="116">
        <f>IF(C18-D18&gt;=0,0,D18-C18)</f>
        <v>0</v>
      </c>
      <c r="G18" s="442"/>
      <c r="H18" s="443"/>
      <c r="I18" s="86"/>
    </row>
    <row r="19" spans="1:9">
      <c r="A19" s="86"/>
      <c r="B19" s="104" t="s">
        <v>155</v>
      </c>
      <c r="C19" s="117">
        <f>E11</f>
        <v>0</v>
      </c>
      <c r="D19" s="105">
        <v>0</v>
      </c>
      <c r="E19" s="117">
        <f t="shared" ref="E19:E20" si="1">IF(C19-D19&gt;=0,C19-D19,0)</f>
        <v>0</v>
      </c>
      <c r="F19" s="117">
        <f t="shared" ref="F19" si="2">IF(C19-D19&gt;=0,0,D19-C19)</f>
        <v>0</v>
      </c>
      <c r="G19" s="444"/>
      <c r="H19" s="445"/>
      <c r="I19" s="86"/>
    </row>
    <row r="20" spans="1:9">
      <c r="A20" s="86"/>
      <c r="B20" s="106" t="s">
        <v>50</v>
      </c>
      <c r="C20" s="118">
        <f>F11</f>
        <v>0</v>
      </c>
      <c r="D20" s="107">
        <v>0</v>
      </c>
      <c r="E20" s="118">
        <f t="shared" si="1"/>
        <v>0</v>
      </c>
      <c r="F20" s="118">
        <f>IF(C20-D20&gt;=0,0,D20-C20)</f>
        <v>0</v>
      </c>
      <c r="G20" s="446"/>
      <c r="H20" s="447"/>
      <c r="I20" s="86"/>
    </row>
    <row r="21" spans="1:9" ht="23.7" customHeight="1">
      <c r="A21" s="86"/>
      <c r="B21" s="96" t="s">
        <v>126</v>
      </c>
      <c r="C21" s="112">
        <f>SUM(C18:C20)</f>
        <v>0</v>
      </c>
      <c r="D21" s="112">
        <f>SUM(D18:D20)</f>
        <v>0</v>
      </c>
      <c r="E21" s="112">
        <f t="shared" ref="E21:F21" si="3">SUM(E18:E20)</f>
        <v>0</v>
      </c>
      <c r="F21" s="112">
        <f t="shared" si="3"/>
        <v>0</v>
      </c>
      <c r="G21" s="435"/>
      <c r="H21" s="436"/>
      <c r="I21" s="86"/>
    </row>
    <row r="22" spans="1:9" ht="24.75" customHeight="1">
      <c r="A22" s="86"/>
      <c r="B22" s="108"/>
      <c r="C22" s="108"/>
      <c r="D22" s="108"/>
      <c r="E22" s="108"/>
      <c r="F22" s="108"/>
      <c r="G22" s="108"/>
      <c r="H22" s="108"/>
      <c r="I22" s="86"/>
    </row>
    <row r="23" spans="1:9">
      <c r="A23" s="86"/>
      <c r="B23" s="100" t="s">
        <v>156</v>
      </c>
      <c r="C23" s="100"/>
      <c r="D23" s="100"/>
      <c r="E23" s="100"/>
      <c r="F23" s="100"/>
      <c r="G23" s="100" t="s">
        <v>138</v>
      </c>
      <c r="H23" s="100"/>
      <c r="I23" s="86"/>
    </row>
    <row r="24" spans="1:9" ht="18" customHeight="1">
      <c r="A24" s="86"/>
      <c r="B24" s="155" t="s">
        <v>139</v>
      </c>
      <c r="C24" s="155" t="s">
        <v>149</v>
      </c>
      <c r="D24" s="155" t="s">
        <v>150</v>
      </c>
      <c r="E24" s="157" t="s">
        <v>151</v>
      </c>
      <c r="F24" s="158"/>
      <c r="G24" s="438" t="s">
        <v>142</v>
      </c>
      <c r="H24" s="439"/>
      <c r="I24" s="86"/>
    </row>
    <row r="25" spans="1:9" ht="31.2" customHeight="1">
      <c r="A25" s="86"/>
      <c r="B25" s="156"/>
      <c r="C25" s="156"/>
      <c r="D25" s="156"/>
      <c r="E25" s="109" t="s">
        <v>152</v>
      </c>
      <c r="F25" s="109" t="s">
        <v>153</v>
      </c>
      <c r="G25" s="440"/>
      <c r="H25" s="441"/>
      <c r="I25" s="86"/>
    </row>
    <row r="26" spans="1:9" ht="48.6">
      <c r="A26" s="86"/>
      <c r="B26" s="89" t="s">
        <v>226</v>
      </c>
      <c r="C26" s="103"/>
      <c r="D26" s="103"/>
      <c r="E26" s="103"/>
      <c r="F26" s="103"/>
      <c r="G26" s="442"/>
      <c r="H26" s="443"/>
      <c r="I26" s="86"/>
    </row>
    <row r="27" spans="1:9" ht="32.4">
      <c r="A27" s="86"/>
      <c r="B27" s="93" t="s">
        <v>224</v>
      </c>
      <c r="C27" s="117">
        <f>C9</f>
        <v>0</v>
      </c>
      <c r="D27" s="105">
        <v>0</v>
      </c>
      <c r="E27" s="117">
        <f>IF(C27-D27&gt;=0,C27-D27,0)</f>
        <v>0</v>
      </c>
      <c r="F27" s="117">
        <f>IF(C27-D27&gt;=0,0,D27-C27)</f>
        <v>0</v>
      </c>
      <c r="G27" s="444"/>
      <c r="H27" s="445"/>
      <c r="I27" s="86"/>
    </row>
    <row r="28" spans="1:9" ht="32.4">
      <c r="A28" s="86"/>
      <c r="B28" s="95" t="s">
        <v>225</v>
      </c>
      <c r="C28" s="118">
        <f>C10</f>
        <v>0</v>
      </c>
      <c r="D28" s="107">
        <v>0</v>
      </c>
      <c r="E28" s="118">
        <f>IF(C28-D28&gt;=0,C28-D28,0)</f>
        <v>0</v>
      </c>
      <c r="F28" s="118">
        <f>IF(C28-D28&gt;=0,0,D28-C28)</f>
        <v>0</v>
      </c>
      <c r="G28" s="446"/>
      <c r="H28" s="447"/>
      <c r="I28" s="86"/>
    </row>
    <row r="29" spans="1:9" ht="27.75" customHeight="1">
      <c r="A29" s="86"/>
      <c r="B29" s="99" t="s">
        <v>126</v>
      </c>
      <c r="C29" s="113">
        <f>SUM(C27:C28)</f>
        <v>0</v>
      </c>
      <c r="D29" s="113">
        <f>SUM(D27:D28)</f>
        <v>0</v>
      </c>
      <c r="E29" s="113">
        <f t="shared" ref="E29:F29" si="4">SUM(E27:E28)</f>
        <v>0</v>
      </c>
      <c r="F29" s="113">
        <f t="shared" si="4"/>
        <v>0</v>
      </c>
      <c r="G29" s="435"/>
      <c r="H29" s="436"/>
      <c r="I29" s="86"/>
    </row>
    <row r="30" spans="1:9">
      <c r="A30" s="86"/>
      <c r="B30" s="86"/>
      <c r="C30" s="86"/>
      <c r="D30" s="86"/>
      <c r="E30" s="86"/>
      <c r="F30" s="86"/>
      <c r="G30" s="86"/>
      <c r="H30" s="86"/>
      <c r="I30" s="86"/>
    </row>
  </sheetData>
  <sheetProtection formatCells="0" formatColumns="0" formatRows="0" insertColumns="0" insertRows="0" insertHyperlinks="0" deleteColumns="0" deleteRows="0" selectLockedCells="1" sort="0" autoFilter="0" pivotTables="0"/>
  <mergeCells count="11">
    <mergeCell ref="G24:H25"/>
    <mergeCell ref="G26:H26"/>
    <mergeCell ref="G27:H27"/>
    <mergeCell ref="G28:H28"/>
    <mergeCell ref="G29:H29"/>
    <mergeCell ref="G21:H21"/>
    <mergeCell ref="B12:H12"/>
    <mergeCell ref="G16:H17"/>
    <mergeCell ref="G18:H18"/>
    <mergeCell ref="G19:H19"/>
    <mergeCell ref="G20:H20"/>
  </mergeCells>
  <phoneticPr fontId="1"/>
  <pageMargins left="0.7" right="0.7" top="0.75" bottom="0.75" header="0.3" footer="0.3"/>
  <pageSetup paperSize="9" scale="78"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A0D7CE-3F43-4151-A872-1B0E803CBE87}">
  <sheetPr>
    <tabColor theme="0" tint="-0.34998626667073579"/>
  </sheetPr>
  <dimension ref="B1:AH9"/>
  <sheetViews>
    <sheetView zoomScale="85" zoomScaleNormal="85" workbookViewId="0"/>
  </sheetViews>
  <sheetFormatPr defaultColWidth="8.59765625" defaultRowHeight="15"/>
  <cols>
    <col min="1" max="1" width="2.69921875" style="18" customWidth="1"/>
    <col min="2" max="3" width="11.59765625" style="18" customWidth="1"/>
    <col min="4" max="5" width="11.19921875" style="18" customWidth="1"/>
    <col min="6" max="6" width="9.69921875" style="18" customWidth="1"/>
    <col min="7" max="8" width="8.19921875" style="18" customWidth="1"/>
    <col min="9" max="12" width="3.69921875" style="18" customWidth="1"/>
    <col min="13" max="13" width="8.59765625" style="18"/>
    <col min="14" max="14" width="5.09765625" style="18" customWidth="1"/>
    <col min="15" max="15" width="4.5" style="18" customWidth="1"/>
    <col min="16" max="22" width="6.59765625" style="18" customWidth="1"/>
    <col min="23" max="23" width="9.69921875" style="18" customWidth="1"/>
    <col min="24" max="28" width="8.59765625" style="20"/>
    <col min="29" max="32" width="8.59765625" style="18"/>
    <col min="33" max="34" width="10.09765625" style="18" customWidth="1"/>
    <col min="35" max="16384" width="8.59765625" style="18"/>
  </cols>
  <sheetData>
    <row r="1" spans="2:34">
      <c r="B1" s="18" t="s">
        <v>200</v>
      </c>
    </row>
    <row r="3" spans="2:34" s="8" customFormat="1" ht="75">
      <c r="B3" s="6" t="s">
        <v>56</v>
      </c>
      <c r="C3" s="6" t="s">
        <v>157</v>
      </c>
      <c r="D3" s="6" t="s">
        <v>158</v>
      </c>
      <c r="E3" s="6" t="s">
        <v>159</v>
      </c>
      <c r="F3" s="6" t="s">
        <v>160</v>
      </c>
      <c r="G3" s="6" t="s">
        <v>161</v>
      </c>
      <c r="H3" s="6" t="s">
        <v>162</v>
      </c>
      <c r="I3" s="6" t="s">
        <v>163</v>
      </c>
      <c r="J3" s="6" t="s">
        <v>164</v>
      </c>
      <c r="K3" s="6" t="s">
        <v>165</v>
      </c>
      <c r="L3" s="6" t="s">
        <v>166</v>
      </c>
      <c r="M3" s="6" t="s">
        <v>167</v>
      </c>
      <c r="N3" s="6" t="s">
        <v>168</v>
      </c>
      <c r="O3" s="6" t="s">
        <v>169</v>
      </c>
      <c r="P3" s="6" t="s">
        <v>168</v>
      </c>
      <c r="Q3" s="6" t="s">
        <v>170</v>
      </c>
      <c r="R3" s="6" t="s">
        <v>171</v>
      </c>
      <c r="S3" s="6" t="s">
        <v>172</v>
      </c>
      <c r="T3" s="6" t="s">
        <v>173</v>
      </c>
      <c r="U3" s="6" t="s">
        <v>174</v>
      </c>
      <c r="V3" s="6" t="s">
        <v>174</v>
      </c>
      <c r="W3" s="6" t="s">
        <v>175</v>
      </c>
      <c r="X3" s="21" t="s">
        <v>126</v>
      </c>
      <c r="Y3" s="21" t="s">
        <v>176</v>
      </c>
      <c r="Z3" s="21" t="s">
        <v>177</v>
      </c>
      <c r="AA3" s="21" t="s">
        <v>178</v>
      </c>
      <c r="AB3" s="21" t="s">
        <v>179</v>
      </c>
      <c r="AC3" s="6" t="s">
        <v>51</v>
      </c>
      <c r="AD3" s="6" t="s">
        <v>180</v>
      </c>
      <c r="AE3" s="6" t="s">
        <v>67</v>
      </c>
      <c r="AF3" s="6" t="s">
        <v>51</v>
      </c>
      <c r="AG3" s="6" t="s">
        <v>180</v>
      </c>
      <c r="AH3" s="6" t="s">
        <v>67</v>
      </c>
    </row>
    <row r="4" spans="2:34" ht="18" customHeight="1">
      <c r="B4" s="19">
        <f>'4.事業実施体制 '!D3</f>
        <v>0</v>
      </c>
      <c r="C4" s="19">
        <f>'4.事業実施体制 '!D4</f>
        <v>0</v>
      </c>
      <c r="D4" s="19">
        <f>'1~2'!E9</f>
        <v>0</v>
      </c>
      <c r="E4" s="19" t="str">
        <f>IF('1~2'!L13="",'8.事業実施経費（グループ）'!C2,'8.事業実施経費（環境整備）'!C2)</f>
        <v>＜選択してください＞</v>
      </c>
      <c r="F4" s="19" t="str">
        <f>IF('1~2'!L13="","",'1~2'!L13)</f>
        <v/>
      </c>
      <c r="G4" s="19" t="str">
        <f>IF('1~2'!L14="","",'1~2'!L14)</f>
        <v/>
      </c>
      <c r="H4" s="19" t="str">
        <f>IF('1~2'!L15="","",'1~2'!L15)</f>
        <v/>
      </c>
      <c r="I4" s="19" t="str">
        <f>IF('[1]１~２'!E26="","",'[1]１~２'!E26)</f>
        <v/>
      </c>
      <c r="J4" s="19" t="str">
        <f>IF('[1]１~２'!E20="","",'[1]１~２'!E20)</f>
        <v/>
      </c>
      <c r="K4" s="19" t="str">
        <f>IF('[1]１~２'!E28="","",'[1]１~２'!E28)</f>
        <v/>
      </c>
      <c r="L4" s="19" t="str">
        <f>IF('[1]１~２'!E31="","",'[1]１~２'!E31)</f>
        <v/>
      </c>
      <c r="M4" s="19" t="str">
        <f>IF('[1]１~２'!E33="","",'[1]１~２'!E33)</f>
        <v/>
      </c>
      <c r="N4" s="19" t="str">
        <f>IF('[1]１~２'!C34="","",'[1]１~２'!C34)</f>
        <v/>
      </c>
      <c r="O4" s="19" t="str">
        <f>IF('[1]１~２'!E35="","",'[1]１~２'!E35)</f>
        <v/>
      </c>
      <c r="P4" s="19" t="str">
        <f>IF('[1]１~２'!C36="","",'[1]１~２'!C36)</f>
        <v/>
      </c>
      <c r="Q4" s="19" t="str">
        <f>IF('[1]１~２'!$E38="","",'[1]１~２'!$E38)</f>
        <v/>
      </c>
      <c r="R4" s="19" t="str">
        <f>IF('[1]１~２'!$E40="","",'[1]１~２'!$E40)</f>
        <v/>
      </c>
      <c r="S4" s="19" t="str">
        <f>IF('[1]１~２'!$E42="","",'[1]１~２'!$E42)</f>
        <v/>
      </c>
      <c r="T4" s="19" t="str">
        <f>IF('[1]１~２'!$E44="","",'[1]１~２'!$E44)</f>
        <v/>
      </c>
      <c r="U4" s="19" t="str">
        <f>IF('[1]１~２'!$E46="","",'[1]１~２'!$E46)</f>
        <v/>
      </c>
      <c r="V4" s="19" t="str">
        <f>IF('[1]１~２'!$E48="","",'[1]１~２'!$E48)</f>
        <v/>
      </c>
      <c r="W4" s="19" t="str">
        <f>IF('[1]１~２'!$C$49="","",'[1]１~２'!$C$49)</f>
        <v/>
      </c>
      <c r="X4" s="22">
        <f>'[1]１~２'!J9</f>
        <v>0</v>
      </c>
      <c r="Y4" s="22">
        <f>'[1]事業実施経費（環境整備）'!T78</f>
        <v>0</v>
      </c>
      <c r="Z4" s="22">
        <f>'[1]事業実施経費（環境整備）'!G78</f>
        <v>0</v>
      </c>
      <c r="AA4" s="22">
        <f>'[1]事業実施経費（環境整備）'!Q78</f>
        <v>0</v>
      </c>
      <c r="AB4" s="22">
        <f>'[1]事業実施経費（グループ）'!M77</f>
        <v>0</v>
      </c>
      <c r="AC4" s="19">
        <f>'[1]４．事業実施体制 '!E6</f>
        <v>0</v>
      </c>
      <c r="AD4" s="19">
        <f>'[1]４．事業実施体制 '!E11</f>
        <v>0</v>
      </c>
      <c r="AE4" s="19">
        <f>'[1]４．事業実施体制 '!E13</f>
        <v>0</v>
      </c>
      <c r="AF4" s="19">
        <f>'[1]４．事業実施体制 '!E15</f>
        <v>0</v>
      </c>
      <c r="AG4" s="19">
        <f>'[1]４．事業実施体制 '!E20</f>
        <v>0</v>
      </c>
      <c r="AH4" s="19">
        <f>'[1]４．事業実施体制 '!E22</f>
        <v>0</v>
      </c>
    </row>
    <row r="9" spans="2:34">
      <c r="X9" s="18"/>
      <c r="Y9" s="18"/>
      <c r="Z9" s="18"/>
      <c r="AA9" s="18"/>
      <c r="AB9" s="18"/>
    </row>
  </sheetData>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50876E377DEE6447BF46E200F196FBA1" ma:contentTypeVersion="17" ma:contentTypeDescription="新しいドキュメントを作成します。" ma:contentTypeScope="" ma:versionID="6c79ca9f6ee533aeb4aebba3241867b1">
  <xsd:schema xmlns:xsd="http://www.w3.org/2001/XMLSchema" xmlns:xs="http://www.w3.org/2001/XMLSchema" xmlns:p="http://schemas.microsoft.com/office/2006/metadata/properties" xmlns:ns2="1c21f254-7771-4174-b639-389dd0588e64" xmlns:ns3="85ec59af-1a16-40a0-b163-384e34c79a5c" targetNamespace="http://schemas.microsoft.com/office/2006/metadata/properties" ma:root="true" ma:fieldsID="b4563b8cf2b3c642f65ca948feb50c5d" ns2:_="" ns3:_="">
    <xsd:import namespace="1c21f254-7771-4174-b639-389dd0588e64"/>
    <xsd:import namespace="85ec59af-1a16-40a0-b163-384e34c79a5c"/>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c21f254-7771-4174-b639-389dd0588e64"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DateTaken" ma:index="11" nillable="true" ma:displayName="MediaServiceDateTaken" ma:description="" ma:hidden="true" ma:indexed="true" ma:internalName="MediaServiceDateTaken"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description="" ma:indexed="true" ma:internalName="MediaServiceLocation" ma:readOnly="true">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c59af-1a16-40a0-b163-384e34c79a5c"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5cb18621-5be1-4086-b3c4-a1b17743687d}" ma:internalName="TaxCatchAll" ma:showField="CatchAllData" ma:web="85ec59af-1a16-40a0-b163-384e34c79a5c">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85ec59af-1a16-40a0-b163-384e34c79a5c" xsi:nil="true"/>
    <lcf76f155ced4ddcb4097134ff3c332f xmlns="1c21f254-7771-4174-b639-389dd0588e64">
      <Terms xmlns="http://schemas.microsoft.com/office/infopath/2007/PartnerControls"/>
    </lcf76f155ced4ddcb4097134ff3c332f>
    <_x4f5c__x6210__x65e5__x6642_ xmlns="1c21f254-7771-4174-b639-389dd0588e64" xsi:nil="true"/>
  </documentManagement>
</p:properties>
</file>

<file path=customXml/itemProps1.xml><?xml version="1.0" encoding="utf-8"?>
<ds:datastoreItem xmlns:ds="http://schemas.openxmlformats.org/officeDocument/2006/customXml" ds:itemID="{01B448AC-A353-4A15-A6B8-2A8BEAA59089}">
  <ds:schemaRefs>
    <ds:schemaRef ds:uri="http://schemas.microsoft.com/sharepoint/v3/contenttype/forms"/>
  </ds:schemaRefs>
</ds:datastoreItem>
</file>

<file path=customXml/itemProps2.xml><?xml version="1.0" encoding="utf-8"?>
<ds:datastoreItem xmlns:ds="http://schemas.openxmlformats.org/officeDocument/2006/customXml" ds:itemID="{F5031BE5-C461-4101-9B1F-EB7BA0DF98B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c21f254-7771-4174-b639-389dd0588e64"/>
    <ds:schemaRef ds:uri="85ec59af-1a16-40a0-b163-384e34c79a5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AF90BCC-3707-44CA-B0C3-8D63DF184CCD}">
  <ds:schemaRefs>
    <ds:schemaRef ds:uri="85ec59af-1a16-40a0-b163-384e34c79a5c"/>
    <ds:schemaRef ds:uri="http://schemas.microsoft.com/office/2006/documentManagement/types"/>
    <ds:schemaRef ds:uri="http://purl.org/dc/terms/"/>
    <ds:schemaRef ds:uri="http://www.w3.org/XML/1998/namespace"/>
    <ds:schemaRef ds:uri="http://purl.org/dc/dcmitype/"/>
    <ds:schemaRef ds:uri="1c21f254-7771-4174-b639-389dd0588e64"/>
    <ds:schemaRef ds:uri="http://schemas.microsoft.com/office/infopath/2007/PartnerControls"/>
    <ds:schemaRef ds:uri="http://schemas.openxmlformats.org/package/2006/metadata/core-properties"/>
    <ds:schemaRef ds:uri="http://schemas.microsoft.com/office/2006/metadata/propertie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8</vt:i4>
      </vt:variant>
    </vt:vector>
  </HeadingPairs>
  <TitlesOfParts>
    <vt:vector size="17" baseType="lpstr">
      <vt:lpstr>書類ﾁｪｯｸｼｰﾄ</vt:lpstr>
      <vt:lpstr>1~2</vt:lpstr>
      <vt:lpstr>3.支援対象者</vt:lpstr>
      <vt:lpstr>4.事業実施体制 </vt:lpstr>
      <vt:lpstr>5~7</vt:lpstr>
      <vt:lpstr>8.事業実施経費（環境整備）</vt:lpstr>
      <vt:lpstr>8.事業実施経費（グループ）</vt:lpstr>
      <vt:lpstr>9.経費の配分 </vt:lpstr>
      <vt:lpstr>集計用シート</vt:lpstr>
      <vt:lpstr>'1~2'!Print_Area</vt:lpstr>
      <vt:lpstr>'3.支援対象者'!Print_Area</vt:lpstr>
      <vt:lpstr>'4.事業実施体制 '!Print_Area</vt:lpstr>
      <vt:lpstr>'5~7'!Print_Area</vt:lpstr>
      <vt:lpstr>'8.事業実施経費（グループ）'!Print_Area</vt:lpstr>
      <vt:lpstr>'8.事業実施経費（環境整備）'!Print_Area</vt:lpstr>
      <vt:lpstr>'9.経費の配分 '!Print_Area</vt:lpstr>
      <vt:lpstr>書類ﾁｪｯｸｼｰﾄ!Print_Area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（様式１）応募申請書（応募事業者名）</dc:title>
  <dc:subject/>
  <dc:creator>株式会社マイファーム</dc:creator>
  <cp:keywords/>
  <dc:description/>
  <cp:lastModifiedBy>関谷　紀志</cp:lastModifiedBy>
  <cp:revision/>
  <cp:lastPrinted>2026-04-22T09:08:43Z</cp:lastPrinted>
  <dcterms:created xsi:type="dcterms:W3CDTF">2015-06-05T18:19:34Z</dcterms:created>
  <dcterms:modified xsi:type="dcterms:W3CDTF">2026-04-24T06:44:54Z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0x01010050876E377DEE6447BF46E200F196FBA1</vt:lpwstr>
  </property>
  <property fmtid="{D5CDD505-2E9C-101B-9397-08002B2CF9AE}" pid="3" name="MediaServiceImageTags">
    <vt:lpwstr/>
  </property>
</Properties>
</file>